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imesheet" sheetId="1" r:id="rId1"/>
    <sheet name="Client summary" sheetId="2" r:id="rId2"/>
    <sheet name="How to use" sheetId="3" r:id="rId3"/>
  </sheets>
  <definedNames>
    <definedName name="CurrencyCode">Timesheet!$C$6</definedName>
    <definedName name="DefaultRate">Timesheet!$C$7</definedName>
    <definedName name="Increment">Timesheet!$C$8</definedName>
    <definedName name="PeriodStart">Timesheet!$C$5</definedName>
    <definedName name="_xlnm._FilterDatabase" localSheetId="0" hidden="1">Timesheet!$A$10:$P$70</definedName>
    <definedName name="_xlnm.Print_Titles" localSheetId="0">Timesheet!$10:$10</definedName>
  </definedNames>
  <calcPr calcId="191029" fullCalcOnLoad="1"/>
</workbook>
</file>

<file path=xl/sharedStrings.xml><?xml version="1.0" encoding="utf-8"?>
<sst xmlns="http://schemas.openxmlformats.org/spreadsheetml/2006/main" count="76" uniqueCount="62">
  <si>
    <t>Billable timesheet</t>
  </si>
  <si>
    <t>Weekly</t>
  </si>
  <si>
    <t>Type in the white cells. Grey cells hold formulas and fill themselves in.</t>
  </si>
  <si>
    <t>Name</t>
  </si>
  <si>
    <t>Hours worked</t>
  </si>
  <si>
    <t>Week starting</t>
  </si>
  <si>
    <t>The first day of the week</t>
  </si>
  <si>
    <t>Billable hours (rounded)</t>
  </si>
  <si>
    <t>Currency</t>
  </si>
  <si>
    <t>For example AUD, GBP, NZD or USD</t>
  </si>
  <si>
    <t>Non-billable hours</t>
  </si>
  <si>
    <t>Default hourly rate</t>
  </si>
  <si>
    <t>Used when a row’s Rate is blank</t>
  </si>
  <si>
    <t>Billable amount</t>
  </si>
  <si>
    <t>Billing increment (min)</t>
  </si>
  <si>
    <t>0 = exact time, 6 = tenths of an hour, 10 or 15</t>
  </si>
  <si>
    <t>Not yet invoiced</t>
  </si>
  <si>
    <t>Date</t>
  </si>
  <si>
    <t>Person</t>
  </si>
  <si>
    <t>Client</t>
  </si>
  <si>
    <t>Project</t>
  </si>
  <si>
    <t>Task</t>
  </si>
  <si>
    <t>Description</t>
  </si>
  <si>
    <t>Start</t>
  </si>
  <si>
    <t>End</t>
  </si>
  <si>
    <t>Break (min)</t>
  </si>
  <si>
    <t>Hours, if no start/end</t>
  </si>
  <si>
    <t>Hours</t>
  </si>
  <si>
    <t>Billed hours</t>
  </si>
  <si>
    <t>Billable (Y/N)</t>
  </si>
  <si>
    <t>Rate</t>
  </si>
  <si>
    <t>Amount</t>
  </si>
  <si>
    <t>Invoiced (Y/N)</t>
  </si>
  <si>
    <t>Client summary</t>
  </si>
  <si>
    <t>List each client once, using its Timesheet name. Repeated names are counted only on the first row.</t>
  </si>
  <si>
    <t>Billable %</t>
  </si>
  <si>
    <t>Other clients (not listed above)</t>
  </si>
  <si>
    <t>Total</t>
  </si>
  <si>
    <t>Day by day</t>
  </si>
  <si>
    <t>Day</t>
  </si>
  <si>
    <t>How to use this timesheet</t>
  </si>
  <si>
    <t>A timesheet for billing clients: log time by client, project and task, round it to your billing increment, and see what to invoice and what you haven’t invoiced yet.</t>
  </si>
  <si>
    <t>Set it up</t>
  </si>
  <si>
    <t>On the Timesheet tab, enter your name, the week’s start date, your currency and your usual hourly rate.</t>
  </si>
  <si>
    <t>Pick an increment: 0 for exact time, 6 for tenths of an hour, or 10 or 15. Billed hours round up to it.</t>
  </si>
  <si>
    <t>On the Client summary tab, type the clients you work for, spelled the way you’ll type them on the timesheet.</t>
  </si>
  <si>
    <t>During the week</t>
  </si>
  <si>
    <t>Give each piece of work its own row: date, client, project, task and a line your client would recognise.</t>
  </si>
  <si>
    <t>Enter a start and end time (9:00, 14:30) and any break in minutes. No times? Type decimal hours instead: 1.5 is an hour and a half.</t>
  </si>
  <si>
    <t>Type Y in Billable for time you’ll charge, N for time you won’t. Leave Rate blank to use your default rate.</t>
  </si>
  <si>
    <t>When you invoice</t>
  </si>
  <si>
    <t>The Client summary shows each client’s billable hours, the amount, and what you haven’t invoiced yet.</t>
  </si>
  <si>
    <t>Copy the billable rows to your invoice, then type Y in Invoiced so they drop out of “Not yet invoiced”.</t>
  </si>
  <si>
    <t>Good to know</t>
  </si>
  <si>
    <t>•</t>
  </si>
  <si>
    <t>Grey cells hold formulas. Each tab is protected without a password so a stray keystroke can’t break them. To change a formula, use Review → Unprotect Sheet.</t>
  </si>
  <si>
    <t>Keep this file as a blank master and save a copy for each week.</t>
  </si>
  <si>
    <t>Times past midnight work: 22:00 to 1:30 is 3.50 hours.</t>
  </si>
  <si>
    <t>Rounding happens on each row. At 6-minute increments, two 7-minute calls bill 0.40 hours, not 0.30.</t>
  </si>
  <si>
    <t>Using Google Sheets? Choose File → Import → Upload and select this file. The formulas, dropdowns and formats come across.</t>
  </si>
  <si>
    <t>MinuteDock</t>
  </si>
  <si>
    <t>Tracking time for a team? MinuteDock times the work as it happens and turns it into invoices: minutedock.com</t>
  </si>
</sst>
</file>

<file path=xl/styles.xml><?xml version="1.0" encoding="utf-8"?>
<styleSheet xmlns="http://schemas.openxmlformats.org/spreadsheetml/2006/main">
  <numFmts count="6">
    <numFmt numFmtId="164" formatCode="0.00;[Red]-0.00"/>
    <numFmt numFmtId="165" formatCode="#,##0.00;[Red]-#,##0.00"/>
    <numFmt numFmtId="166" formatCode="0.00;[Red]-0.00;"/>
    <numFmt numFmtId="167" formatCode="#,##0.00;[Red]-#,##0.00;"/>
    <numFmt numFmtId="168" formatCode="0%;[Red]-0%;"/>
    <numFmt numFmtId="169" formatCode="dddd"/>
  </numFmts>
  <fonts count="11">
    <font>
      <sz val="10"/>
      <color rgb="FF1F1F1F"/>
      <name val="Arial"/>
      <family val="2"/>
    </font>
    <font>
      <sz val="16"/>
      <color rgb="FF1F1F1F"/>
      <name val="Arial"/>
      <family val="2"/>
    </font>
    <font>
      <sz val="10"/>
      <color rgb="FF6E6E6E"/>
      <name val="Arial"/>
      <family val="2"/>
    </font>
    <font>
      <sz val="9"/>
      <color rgb="FF6E6E6E"/>
      <name val="Arial"/>
      <family val="2"/>
    </font>
    <font>
      <sz val="9"/>
      <color rgb="FF4A4A4A"/>
      <name val="Arial"/>
      <family val="2"/>
    </font>
    <font>
      <b/>
      <sz val="11"/>
      <color rgb="FF1F1F1F"/>
      <name val="Arial"/>
      <family val="2"/>
    </font>
    <font>
      <sz val="8"/>
      <color rgb="FF6E6E6E"/>
      <name val="Arial"/>
      <family val="2"/>
    </font>
    <font>
      <b/>
      <sz val="9"/>
      <color rgb="FF1F1F1F"/>
      <name val="Arial"/>
      <family val="2"/>
    </font>
    <font>
      <b/>
      <sz val="10"/>
      <color rgb="FF1F1F1F"/>
      <name val="Arial"/>
      <family val="2"/>
    </font>
    <font>
      <sz val="10"/>
      <color rgb="FF4A4A4A"/>
      <name val="Arial"/>
      <family val="2"/>
    </font>
    <font>
      <b/>
      <sz val="12"/>
      <color rgb="FF5A9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  <fill>
      <patternFill patternType="solid">
        <fgColor rgb="FFEAF1FA"/>
        <bgColor indexed="64"/>
      </patternFill>
    </fill>
    <fill>
      <patternFill patternType="solid">
        <fgColor rgb="FFE4E7E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78C832"/>
      </bottom>
      <diagonal/>
    </border>
    <border>
      <left style="thin">
        <color rgb="FFC9CDD2"/>
      </left>
      <right style="thin">
        <color rgb="FFC9CDD2"/>
      </right>
      <top style="thin">
        <color rgb="FFC9CDD2"/>
      </top>
      <bottom style="thin">
        <color rgb="FFC9CDD2"/>
      </bottom>
      <diagonal/>
    </border>
    <border>
      <left/>
      <right/>
      <top style="thin">
        <color rgb="FF9DBCE6"/>
      </top>
      <bottom style="thin">
        <color rgb="FF9DBCE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164" fontId="5" fillId="2" borderId="2" xfId="0" applyNumberFormat="1" applyFont="1" applyFill="1" applyBorder="1" applyAlignment="1">
      <alignment vertical="center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4" fontId="0" fillId="0" borderId="2" xfId="0" applyNumberFormat="1" applyBorder="1" applyAlignment="1" applyProtection="1">
      <alignment horizontal="left" vertical="center"/>
      <protection locked="0"/>
    </xf>
    <xf numFmtId="165" fontId="5" fillId="2" borderId="2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0" fillId="0" borderId="2" xfId="0" applyBorder="1" applyAlignment="1" applyProtection="1">
      <alignment vertical="center"/>
      <protection locked="0"/>
    </xf>
    <xf numFmtId="20" fontId="0" fillId="0" borderId="2" xfId="0" applyNumberForma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166" fontId="0" fillId="2" borderId="2" xfId="0" applyNumberFormat="1" applyFill="1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167" fontId="0" fillId="2" borderId="2" xfId="0" applyNumberFormat="1" applyFill="1" applyBorder="1" applyAlignment="1">
      <alignment vertical="center"/>
    </xf>
    <xf numFmtId="168" fontId="0" fillId="2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8" fillId="4" borderId="2" xfId="0" applyFont="1" applyFill="1" applyBorder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168" fontId="8" fillId="4" borderId="2" xfId="0" applyNumberFormat="1" applyFont="1" applyFill="1" applyBorder="1" applyAlignment="1">
      <alignment vertical="center"/>
    </xf>
    <xf numFmtId="165" fontId="8" fillId="4" borderId="2" xfId="0" applyNumberFormat="1" applyFont="1" applyFill="1" applyBorder="1" applyAlignment="1">
      <alignment vertical="center"/>
    </xf>
    <xf numFmtId="0" fontId="5" fillId="0" borderId="0" xfId="0" applyFont="1" applyAlignment="1">
      <alignment vertical="bottom"/>
    </xf>
    <xf numFmtId="169" fontId="0" fillId="2" borderId="2" xfId="0" applyNumberFormat="1" applyFill="1" applyBorder="1" applyAlignment="1">
      <alignment horizontal="left" vertical="center"/>
    </xf>
    <xf numFmtId="14" fontId="0" fillId="2" borderId="2" xfId="0" applyNumberFormat="1" applyFill="1" applyBorder="1" applyAlignment="1">
      <alignment horizontal="left" vertical="center"/>
    </xf>
    <xf numFmtId="0" fontId="9" fillId="0" borderId="1" xfId="0" applyFont="1" applyBorder="1" applyAlignment="1">
      <alignment vertical="top" wrapText="1" indent="1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top" wrapText="1" indent="1"/>
    </xf>
    <xf numFmtId="0" fontId="10" fillId="0" borderId="0" xfId="0" applyFont="1" applyAlignment="1">
      <alignment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A90E2"/>
    <pageSetUpPr fitToPage="1"/>
  </sheetPr>
  <dimension ref="A1:P70"/>
  <sheetViews>
    <sheetView showGridLines="0" tabSelected="1" workbookViewId="0">
      <pane ySplit="10" topLeftCell="A11" activePane="bottomLeft" state="frozen"/>
      <selection pane="bottomLeft" activeCell="A11" sqref="A11"/>
    </sheetView>
  </sheetViews>
  <sheetFormatPr defaultRowHeight="15"/>
  <cols>
    <col min="1" max="1" width="11" customWidth="1"/>
    <col min="2" max="2" width="11" customWidth="1"/>
    <col min="3" max="3" width="20" customWidth="1"/>
    <col min="4" max="4" width="21" customWidth="1"/>
    <col min="5" max="5" width="17" customWidth="1"/>
    <col min="6" max="6" width="34" customWidth="1"/>
    <col min="7" max="7" width="7.5" customWidth="1"/>
    <col min="8" max="8" width="7.5" customWidth="1"/>
    <col min="9" max="9" width="7.5" customWidth="1"/>
    <col min="10" max="10" width="10" customWidth="1"/>
    <col min="11" max="11" width="8" customWidth="1"/>
    <col min="12" max="12" width="8" customWidth="1"/>
    <col min="13" max="13" width="8.5" customWidth="1"/>
    <col min="14" max="14" width="9" customWidth="1"/>
    <col min="15" max="15" width="11" customWidth="1"/>
    <col min="16" max="16" width="8.5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</row>
    <row r="2" ht="18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8" customHeight="1"/>
    <row r="4" ht="17" customHeight="1">
      <c r="A4" s="4" t="s">
        <v>3</v>
      </c>
      <c r="B4" s="4"/>
      <c r="C4" s="5"/>
      <c r="D4" s="5"/>
      <c r="K4" s="6" t="s">
        <v>4</v>
      </c>
      <c r="L4" s="6"/>
      <c r="M4" s="6"/>
      <c r="N4" s="6"/>
      <c r="O4" s="7">
        <f>SUM(K11:K70)</f>
        <v>0</v>
      </c>
      <c r="P4" s="7"/>
    </row>
    <row r="5" ht="17" customHeight="1">
      <c r="A5" s="4" t="s">
        <v>5</v>
      </c>
      <c r="B5" s="4"/>
      <c r="C5" s="8"/>
      <c r="D5" s="8"/>
      <c r="E5" s="9" t="s">
        <v>6</v>
      </c>
      <c r="F5" s="9"/>
      <c r="G5" s="9"/>
      <c r="H5" s="9"/>
      <c r="K5" s="6" t="s">
        <v>7</v>
      </c>
      <c r="L5" s="6"/>
      <c r="M5" s="6"/>
      <c r="N5" s="6"/>
      <c r="O5" s="7">
        <f>SUMIFS(L11:L70,M11:M70,"Y")</f>
        <v>0</v>
      </c>
      <c r="P5" s="7"/>
    </row>
    <row r="6" ht="17" customHeight="1">
      <c r="A6" s="4" t="s">
        <v>8</v>
      </c>
      <c r="B6" s="4"/>
      <c r="C6" s="5"/>
      <c r="D6" s="5"/>
      <c r="E6" s="9" t="s">
        <v>9</v>
      </c>
      <c r="F6" s="9"/>
      <c r="G6" s="9"/>
      <c r="H6" s="9"/>
      <c r="K6" s="6" t="s">
        <v>10</v>
      </c>
      <c r="L6" s="6"/>
      <c r="M6" s="6"/>
      <c r="N6" s="6"/>
      <c r="O6" s="7">
        <f>SUMIFS(K11:K70,M11:M70,"&lt;&gt;Y")</f>
        <v>0</v>
      </c>
      <c r="P6" s="7"/>
    </row>
    <row r="7" ht="17" customHeight="1">
      <c r="A7" s="4" t="s">
        <v>11</v>
      </c>
      <c r="B7" s="4"/>
      <c r="C7" s="10"/>
      <c r="D7" s="10"/>
      <c r="E7" s="9" t="s">
        <v>12</v>
      </c>
      <c r="F7" s="9"/>
      <c r="G7" s="9"/>
      <c r="H7" s="9"/>
      <c r="K7" s="6" t="s">
        <v>13</v>
      </c>
      <c r="L7" s="6"/>
      <c r="M7" s="6"/>
      <c r="N7" s="6"/>
      <c r="O7" s="11">
        <f>SUM(O11:O70)</f>
        <v>0</v>
      </c>
      <c r="P7" s="11"/>
    </row>
    <row r="8" ht="17" customHeight="1">
      <c r="A8" s="4" t="s">
        <v>14</v>
      </c>
      <c r="B8" s="4"/>
      <c r="C8" s="5">
        <v>6</v>
      </c>
      <c r="D8" s="5"/>
      <c r="E8" s="9" t="s">
        <v>15</v>
      </c>
      <c r="F8" s="9"/>
      <c r="G8" s="9"/>
      <c r="H8" s="9"/>
      <c r="K8" s="6" t="s">
        <v>16</v>
      </c>
      <c r="L8" s="6"/>
      <c r="M8" s="6"/>
      <c r="N8" s="6"/>
      <c r="O8" s="11">
        <f>SUMIFS(O11:O70,P11:P70,"&lt;&gt;Y")</f>
        <v>0</v>
      </c>
      <c r="P8" s="11"/>
    </row>
    <row r="9" ht="10" customHeight="1"/>
    <row r="10" ht="30" customHeight="1">
      <c r="A10" s="12" t="s">
        <v>17</v>
      </c>
      <c r="B10" s="12" t="s">
        <v>18</v>
      </c>
      <c r="C10" s="12" t="s">
        <v>19</v>
      </c>
      <c r="D10" s="12" t="s">
        <v>20</v>
      </c>
      <c r="E10" s="12" t="s">
        <v>21</v>
      </c>
      <c r="F10" s="12" t="s">
        <v>22</v>
      </c>
      <c r="G10" s="13" t="s">
        <v>23</v>
      </c>
      <c r="H10" s="13" t="s">
        <v>24</v>
      </c>
      <c r="I10" s="13" t="s">
        <v>25</v>
      </c>
      <c r="J10" s="14" t="s">
        <v>26</v>
      </c>
      <c r="K10" s="14" t="s">
        <v>27</v>
      </c>
      <c r="L10" s="14" t="s">
        <v>28</v>
      </c>
      <c r="M10" s="13" t="s">
        <v>29</v>
      </c>
      <c r="N10" s="14" t="s">
        <v>30</v>
      </c>
      <c r="O10" s="14" t="s">
        <v>31</v>
      </c>
      <c r="P10" s="13" t="s">
        <v>32</v>
      </c>
    </row>
    <row r="11" ht="17" customHeight="1">
      <c r="A11" s="8"/>
      <c r="B11" s="15"/>
      <c r="C11" s="15"/>
      <c r="D11" s="15"/>
      <c r="E11" s="15"/>
      <c r="F11" s="15"/>
      <c r="G11" s="16"/>
      <c r="H11" s="16"/>
      <c r="I11" s="17"/>
      <c r="J11" s="18"/>
      <c r="K11" s="19">
        <f t="shared" ref="K11:K70" si="0">IF(AND(ISNUMBER(G11),ISNUMBER(H11)),MOD(H11-G11,1)*24-I11/60,IF(ISNUMBER(J11),J11,0))</f>
        <v>0</v>
      </c>
      <c r="L11" s="19">
        <f t="shared" ref="L11:L70" si="1">IF(OR(K11&lt;=0,Increment=0),K11,CEILING(ROUND(K11*60,1)/Increment,1)*Increment/60)</f>
        <v>0</v>
      </c>
      <c r="M11" s="20"/>
      <c r="N11" s="18"/>
      <c r="O11" s="21">
        <f t="shared" ref="O11:O70" si="2">IF(M11="Y",ROUND(L11*IF(ISNUMBER(N11),N11,DefaultRate),2),0)</f>
        <v>0</v>
      </c>
      <c r="P11" s="20"/>
    </row>
    <row r="12" ht="17" customHeight="1">
      <c r="A12" s="8"/>
      <c r="B12" s="15"/>
      <c r="C12" s="15"/>
      <c r="D12" s="15"/>
      <c r="E12" s="15"/>
      <c r="F12" s="15"/>
      <c r="G12" s="16"/>
      <c r="H12" s="16"/>
      <c r="I12" s="17"/>
      <c r="J12" s="18"/>
      <c r="K12" s="19">
        <f t="shared" si="0"/>
        <v>0</v>
      </c>
      <c r="L12" s="19">
        <f t="shared" si="1"/>
        <v>0</v>
      </c>
      <c r="M12" s="20"/>
      <c r="N12" s="18"/>
      <c r="O12" s="21">
        <f t="shared" si="2"/>
        <v>0</v>
      </c>
      <c r="P12" s="20"/>
    </row>
    <row r="13" ht="17" customHeight="1">
      <c r="A13" s="8"/>
      <c r="B13" s="15"/>
      <c r="C13" s="15"/>
      <c r="D13" s="15"/>
      <c r="E13" s="15"/>
      <c r="F13" s="15"/>
      <c r="G13" s="16"/>
      <c r="H13" s="16"/>
      <c r="I13" s="17"/>
      <c r="J13" s="18"/>
      <c r="K13" s="19">
        <f t="shared" si="0"/>
        <v>0</v>
      </c>
      <c r="L13" s="19">
        <f t="shared" si="1"/>
        <v>0</v>
      </c>
      <c r="M13" s="20"/>
      <c r="N13" s="18"/>
      <c r="O13" s="21">
        <f t="shared" si="2"/>
        <v>0</v>
      </c>
      <c r="P13" s="20"/>
    </row>
    <row r="14" ht="17" customHeight="1">
      <c r="A14" s="8"/>
      <c r="B14" s="15"/>
      <c r="C14" s="15"/>
      <c r="D14" s="15"/>
      <c r="E14" s="15"/>
      <c r="F14" s="15"/>
      <c r="G14" s="16"/>
      <c r="H14" s="16"/>
      <c r="I14" s="17"/>
      <c r="J14" s="18"/>
      <c r="K14" s="19">
        <f t="shared" si="0"/>
        <v>0</v>
      </c>
      <c r="L14" s="19">
        <f t="shared" si="1"/>
        <v>0</v>
      </c>
      <c r="M14" s="20"/>
      <c r="N14" s="18"/>
      <c r="O14" s="21">
        <f t="shared" si="2"/>
        <v>0</v>
      </c>
      <c r="P14" s="20"/>
    </row>
    <row r="15" ht="17" customHeight="1">
      <c r="A15" s="8"/>
      <c r="B15" s="15"/>
      <c r="C15" s="15"/>
      <c r="D15" s="15"/>
      <c r="E15" s="15"/>
      <c r="F15" s="15"/>
      <c r="G15" s="16"/>
      <c r="H15" s="16"/>
      <c r="I15" s="17"/>
      <c r="J15" s="18"/>
      <c r="K15" s="19">
        <f t="shared" si="0"/>
        <v>0</v>
      </c>
      <c r="L15" s="19">
        <f t="shared" si="1"/>
        <v>0</v>
      </c>
      <c r="M15" s="20"/>
      <c r="N15" s="18"/>
      <c r="O15" s="21">
        <f t="shared" si="2"/>
        <v>0</v>
      </c>
      <c r="P15" s="20"/>
    </row>
    <row r="16" ht="17" customHeight="1">
      <c r="A16" s="8"/>
      <c r="B16" s="15"/>
      <c r="C16" s="15"/>
      <c r="D16" s="15"/>
      <c r="E16" s="15"/>
      <c r="F16" s="15"/>
      <c r="G16" s="16"/>
      <c r="H16" s="16"/>
      <c r="I16" s="17"/>
      <c r="J16" s="18"/>
      <c r="K16" s="19">
        <f t="shared" si="0"/>
        <v>0</v>
      </c>
      <c r="L16" s="19">
        <f t="shared" si="1"/>
        <v>0</v>
      </c>
      <c r="M16" s="20"/>
      <c r="N16" s="18"/>
      <c r="O16" s="21">
        <f t="shared" si="2"/>
        <v>0</v>
      </c>
      <c r="P16" s="20"/>
    </row>
    <row r="17" ht="17" customHeight="1">
      <c r="A17" s="8"/>
      <c r="B17" s="15"/>
      <c r="C17" s="15"/>
      <c r="D17" s="15"/>
      <c r="E17" s="15"/>
      <c r="F17" s="15"/>
      <c r="G17" s="16"/>
      <c r="H17" s="16"/>
      <c r="I17" s="17"/>
      <c r="J17" s="18"/>
      <c r="K17" s="19">
        <f t="shared" si="0"/>
        <v>0</v>
      </c>
      <c r="L17" s="19">
        <f t="shared" si="1"/>
        <v>0</v>
      </c>
      <c r="M17" s="20"/>
      <c r="N17" s="18"/>
      <c r="O17" s="21">
        <f t="shared" si="2"/>
        <v>0</v>
      </c>
      <c r="P17" s="20"/>
    </row>
    <row r="18" ht="17" customHeight="1">
      <c r="A18" s="8"/>
      <c r="B18" s="15"/>
      <c r="C18" s="15"/>
      <c r="D18" s="15"/>
      <c r="E18" s="15"/>
      <c r="F18" s="15"/>
      <c r="G18" s="16"/>
      <c r="H18" s="16"/>
      <c r="I18" s="17"/>
      <c r="J18" s="18"/>
      <c r="K18" s="19">
        <f t="shared" si="0"/>
        <v>0</v>
      </c>
      <c r="L18" s="19">
        <f t="shared" si="1"/>
        <v>0</v>
      </c>
      <c r="M18" s="20"/>
      <c r="N18" s="18"/>
      <c r="O18" s="21">
        <f t="shared" si="2"/>
        <v>0</v>
      </c>
      <c r="P18" s="20"/>
    </row>
    <row r="19" ht="17" customHeight="1">
      <c r="A19" s="8"/>
      <c r="B19" s="15"/>
      <c r="C19" s="15"/>
      <c r="D19" s="15"/>
      <c r="E19" s="15"/>
      <c r="F19" s="15"/>
      <c r="G19" s="16"/>
      <c r="H19" s="16"/>
      <c r="I19" s="17"/>
      <c r="J19" s="18"/>
      <c r="K19" s="19">
        <f t="shared" si="0"/>
        <v>0</v>
      </c>
      <c r="L19" s="19">
        <f t="shared" si="1"/>
        <v>0</v>
      </c>
      <c r="M19" s="20"/>
      <c r="N19" s="18"/>
      <c r="O19" s="21">
        <f t="shared" si="2"/>
        <v>0</v>
      </c>
      <c r="P19" s="20"/>
    </row>
    <row r="20" ht="17" customHeight="1">
      <c r="A20" s="8"/>
      <c r="B20" s="15"/>
      <c r="C20" s="15"/>
      <c r="D20" s="15"/>
      <c r="E20" s="15"/>
      <c r="F20" s="15"/>
      <c r="G20" s="16"/>
      <c r="H20" s="16"/>
      <c r="I20" s="17"/>
      <c r="J20" s="18"/>
      <c r="K20" s="19">
        <f t="shared" si="0"/>
        <v>0</v>
      </c>
      <c r="L20" s="19">
        <f t="shared" si="1"/>
        <v>0</v>
      </c>
      <c r="M20" s="20"/>
      <c r="N20" s="18"/>
      <c r="O20" s="21">
        <f t="shared" si="2"/>
        <v>0</v>
      </c>
      <c r="P20" s="20"/>
    </row>
    <row r="21" ht="17" customHeight="1">
      <c r="A21" s="8"/>
      <c r="B21" s="15"/>
      <c r="C21" s="15"/>
      <c r="D21" s="15"/>
      <c r="E21" s="15"/>
      <c r="F21" s="15"/>
      <c r="G21" s="16"/>
      <c r="H21" s="16"/>
      <c r="I21" s="17"/>
      <c r="J21" s="18"/>
      <c r="K21" s="19">
        <f t="shared" si="0"/>
        <v>0</v>
      </c>
      <c r="L21" s="19">
        <f t="shared" si="1"/>
        <v>0</v>
      </c>
      <c r="M21" s="20"/>
      <c r="N21" s="18"/>
      <c r="O21" s="21">
        <f t="shared" si="2"/>
        <v>0</v>
      </c>
      <c r="P21" s="20"/>
    </row>
    <row r="22" ht="17" customHeight="1">
      <c r="A22" s="8"/>
      <c r="B22" s="15"/>
      <c r="C22" s="15"/>
      <c r="D22" s="15"/>
      <c r="E22" s="15"/>
      <c r="F22" s="15"/>
      <c r="G22" s="16"/>
      <c r="H22" s="16"/>
      <c r="I22" s="17"/>
      <c r="J22" s="18"/>
      <c r="K22" s="19">
        <f t="shared" si="0"/>
        <v>0</v>
      </c>
      <c r="L22" s="19">
        <f t="shared" si="1"/>
        <v>0</v>
      </c>
      <c r="M22" s="20"/>
      <c r="N22" s="18"/>
      <c r="O22" s="21">
        <f t="shared" si="2"/>
        <v>0</v>
      </c>
      <c r="P22" s="20"/>
    </row>
    <row r="23" ht="17" customHeight="1">
      <c r="A23" s="8"/>
      <c r="B23" s="15"/>
      <c r="C23" s="15"/>
      <c r="D23" s="15"/>
      <c r="E23" s="15"/>
      <c r="F23" s="15"/>
      <c r="G23" s="16"/>
      <c r="H23" s="16"/>
      <c r="I23" s="17"/>
      <c r="J23" s="18"/>
      <c r="K23" s="19">
        <f t="shared" si="0"/>
        <v>0</v>
      </c>
      <c r="L23" s="19">
        <f t="shared" si="1"/>
        <v>0</v>
      </c>
      <c r="M23" s="20"/>
      <c r="N23" s="18"/>
      <c r="O23" s="21">
        <f t="shared" si="2"/>
        <v>0</v>
      </c>
      <c r="P23" s="20"/>
    </row>
    <row r="24" ht="17" customHeight="1">
      <c r="A24" s="8"/>
      <c r="B24" s="15"/>
      <c r="C24" s="15"/>
      <c r="D24" s="15"/>
      <c r="E24" s="15"/>
      <c r="F24" s="15"/>
      <c r="G24" s="16"/>
      <c r="H24" s="16"/>
      <c r="I24" s="17"/>
      <c r="J24" s="18"/>
      <c r="K24" s="19">
        <f t="shared" si="0"/>
        <v>0</v>
      </c>
      <c r="L24" s="19">
        <f t="shared" si="1"/>
        <v>0</v>
      </c>
      <c r="M24" s="20"/>
      <c r="N24" s="18"/>
      <c r="O24" s="21">
        <f t="shared" si="2"/>
        <v>0</v>
      </c>
      <c r="P24" s="20"/>
    </row>
    <row r="25" ht="17" customHeight="1">
      <c r="A25" s="8"/>
      <c r="B25" s="15"/>
      <c r="C25" s="15"/>
      <c r="D25" s="15"/>
      <c r="E25" s="15"/>
      <c r="F25" s="15"/>
      <c r="G25" s="16"/>
      <c r="H25" s="16"/>
      <c r="I25" s="17"/>
      <c r="J25" s="18"/>
      <c r="K25" s="19">
        <f t="shared" si="0"/>
        <v>0</v>
      </c>
      <c r="L25" s="19">
        <f t="shared" si="1"/>
        <v>0</v>
      </c>
      <c r="M25" s="20"/>
      <c r="N25" s="18"/>
      <c r="O25" s="21">
        <f t="shared" si="2"/>
        <v>0</v>
      </c>
      <c r="P25" s="20"/>
    </row>
    <row r="26" ht="17" customHeight="1">
      <c r="A26" s="8"/>
      <c r="B26" s="15"/>
      <c r="C26" s="15"/>
      <c r="D26" s="15"/>
      <c r="E26" s="15"/>
      <c r="F26" s="15"/>
      <c r="G26" s="16"/>
      <c r="H26" s="16"/>
      <c r="I26" s="17"/>
      <c r="J26" s="18"/>
      <c r="K26" s="19">
        <f t="shared" si="0"/>
        <v>0</v>
      </c>
      <c r="L26" s="19">
        <f t="shared" si="1"/>
        <v>0</v>
      </c>
      <c r="M26" s="20"/>
      <c r="N26" s="18"/>
      <c r="O26" s="21">
        <f t="shared" si="2"/>
        <v>0</v>
      </c>
      <c r="P26" s="20"/>
    </row>
    <row r="27" ht="17" customHeight="1">
      <c r="A27" s="8"/>
      <c r="B27" s="15"/>
      <c r="C27" s="15"/>
      <c r="D27" s="15"/>
      <c r="E27" s="15"/>
      <c r="F27" s="15"/>
      <c r="G27" s="16"/>
      <c r="H27" s="16"/>
      <c r="I27" s="17"/>
      <c r="J27" s="18"/>
      <c r="K27" s="19">
        <f t="shared" si="0"/>
        <v>0</v>
      </c>
      <c r="L27" s="19">
        <f t="shared" si="1"/>
        <v>0</v>
      </c>
      <c r="M27" s="20"/>
      <c r="N27" s="18"/>
      <c r="O27" s="21">
        <f t="shared" si="2"/>
        <v>0</v>
      </c>
      <c r="P27" s="20"/>
    </row>
    <row r="28" ht="17" customHeight="1">
      <c r="A28" s="8"/>
      <c r="B28" s="15"/>
      <c r="C28" s="15"/>
      <c r="D28" s="15"/>
      <c r="E28" s="15"/>
      <c r="F28" s="15"/>
      <c r="G28" s="16"/>
      <c r="H28" s="16"/>
      <c r="I28" s="17"/>
      <c r="J28" s="18"/>
      <c r="K28" s="19">
        <f t="shared" si="0"/>
        <v>0</v>
      </c>
      <c r="L28" s="19">
        <f t="shared" si="1"/>
        <v>0</v>
      </c>
      <c r="M28" s="20"/>
      <c r="N28" s="18"/>
      <c r="O28" s="21">
        <f t="shared" si="2"/>
        <v>0</v>
      </c>
      <c r="P28" s="20"/>
    </row>
    <row r="29" ht="17" customHeight="1">
      <c r="A29" s="8"/>
      <c r="B29" s="15"/>
      <c r="C29" s="15"/>
      <c r="D29" s="15"/>
      <c r="E29" s="15"/>
      <c r="F29" s="15"/>
      <c r="G29" s="16"/>
      <c r="H29" s="16"/>
      <c r="I29" s="17"/>
      <c r="J29" s="18"/>
      <c r="K29" s="19">
        <f t="shared" si="0"/>
        <v>0</v>
      </c>
      <c r="L29" s="19">
        <f t="shared" si="1"/>
        <v>0</v>
      </c>
      <c r="M29" s="20"/>
      <c r="N29" s="18"/>
      <c r="O29" s="21">
        <f t="shared" si="2"/>
        <v>0</v>
      </c>
      <c r="P29" s="20"/>
    </row>
    <row r="30" ht="17" customHeight="1">
      <c r="A30" s="8"/>
      <c r="B30" s="15"/>
      <c r="C30" s="15"/>
      <c r="D30" s="15"/>
      <c r="E30" s="15"/>
      <c r="F30" s="15"/>
      <c r="G30" s="16"/>
      <c r="H30" s="16"/>
      <c r="I30" s="17"/>
      <c r="J30" s="18"/>
      <c r="K30" s="19">
        <f t="shared" si="0"/>
        <v>0</v>
      </c>
      <c r="L30" s="19">
        <f t="shared" si="1"/>
        <v>0</v>
      </c>
      <c r="M30" s="20"/>
      <c r="N30" s="18"/>
      <c r="O30" s="21">
        <f t="shared" si="2"/>
        <v>0</v>
      </c>
      <c r="P30" s="20"/>
    </row>
    <row r="31" ht="17" customHeight="1">
      <c r="A31" s="8"/>
      <c r="B31" s="15"/>
      <c r="C31" s="15"/>
      <c r="D31" s="15"/>
      <c r="E31" s="15"/>
      <c r="F31" s="15"/>
      <c r="G31" s="16"/>
      <c r="H31" s="16"/>
      <c r="I31" s="17"/>
      <c r="J31" s="18"/>
      <c r="K31" s="19">
        <f t="shared" si="0"/>
        <v>0</v>
      </c>
      <c r="L31" s="19">
        <f t="shared" si="1"/>
        <v>0</v>
      </c>
      <c r="M31" s="20"/>
      <c r="N31" s="18"/>
      <c r="O31" s="21">
        <f t="shared" si="2"/>
        <v>0</v>
      </c>
      <c r="P31" s="20"/>
    </row>
    <row r="32" ht="17" customHeight="1">
      <c r="A32" s="8"/>
      <c r="B32" s="15"/>
      <c r="C32" s="15"/>
      <c r="D32" s="15"/>
      <c r="E32" s="15"/>
      <c r="F32" s="15"/>
      <c r="G32" s="16"/>
      <c r="H32" s="16"/>
      <c r="I32" s="17"/>
      <c r="J32" s="18"/>
      <c r="K32" s="19">
        <f t="shared" si="0"/>
        <v>0</v>
      </c>
      <c r="L32" s="19">
        <f t="shared" si="1"/>
        <v>0</v>
      </c>
      <c r="M32" s="20"/>
      <c r="N32" s="18"/>
      <c r="O32" s="21">
        <f t="shared" si="2"/>
        <v>0</v>
      </c>
      <c r="P32" s="20"/>
    </row>
    <row r="33" ht="17" customHeight="1">
      <c r="A33" s="8"/>
      <c r="B33" s="15"/>
      <c r="C33" s="15"/>
      <c r="D33" s="15"/>
      <c r="E33" s="15"/>
      <c r="F33" s="15"/>
      <c r="G33" s="16"/>
      <c r="H33" s="16"/>
      <c r="I33" s="17"/>
      <c r="J33" s="18"/>
      <c r="K33" s="19">
        <f t="shared" si="0"/>
        <v>0</v>
      </c>
      <c r="L33" s="19">
        <f t="shared" si="1"/>
        <v>0</v>
      </c>
      <c r="M33" s="20"/>
      <c r="N33" s="18"/>
      <c r="O33" s="21">
        <f t="shared" si="2"/>
        <v>0</v>
      </c>
      <c r="P33" s="20"/>
    </row>
    <row r="34" ht="17" customHeight="1">
      <c r="A34" s="8"/>
      <c r="B34" s="15"/>
      <c r="C34" s="15"/>
      <c r="D34" s="15"/>
      <c r="E34" s="15"/>
      <c r="F34" s="15"/>
      <c r="G34" s="16"/>
      <c r="H34" s="16"/>
      <c r="I34" s="17"/>
      <c r="J34" s="18"/>
      <c r="K34" s="19">
        <f t="shared" si="0"/>
        <v>0</v>
      </c>
      <c r="L34" s="19">
        <f t="shared" si="1"/>
        <v>0</v>
      </c>
      <c r="M34" s="20"/>
      <c r="N34" s="18"/>
      <c r="O34" s="21">
        <f t="shared" si="2"/>
        <v>0</v>
      </c>
      <c r="P34" s="20"/>
    </row>
    <row r="35" ht="17" customHeight="1">
      <c r="A35" s="8"/>
      <c r="B35" s="15"/>
      <c r="C35" s="15"/>
      <c r="D35" s="15"/>
      <c r="E35" s="15"/>
      <c r="F35" s="15"/>
      <c r="G35" s="16"/>
      <c r="H35" s="16"/>
      <c r="I35" s="17"/>
      <c r="J35" s="18"/>
      <c r="K35" s="19">
        <f t="shared" si="0"/>
        <v>0</v>
      </c>
      <c r="L35" s="19">
        <f t="shared" si="1"/>
        <v>0</v>
      </c>
      <c r="M35" s="20"/>
      <c r="N35" s="18"/>
      <c r="O35" s="21">
        <f t="shared" si="2"/>
        <v>0</v>
      </c>
      <c r="P35" s="20"/>
    </row>
    <row r="36" ht="17" customHeight="1">
      <c r="A36" s="8"/>
      <c r="B36" s="15"/>
      <c r="C36" s="15"/>
      <c r="D36" s="15"/>
      <c r="E36" s="15"/>
      <c r="F36" s="15"/>
      <c r="G36" s="16"/>
      <c r="H36" s="16"/>
      <c r="I36" s="17"/>
      <c r="J36" s="18"/>
      <c r="K36" s="19">
        <f t="shared" si="0"/>
        <v>0</v>
      </c>
      <c r="L36" s="19">
        <f t="shared" si="1"/>
        <v>0</v>
      </c>
      <c r="M36" s="20"/>
      <c r="N36" s="18"/>
      <c r="O36" s="21">
        <f t="shared" si="2"/>
        <v>0</v>
      </c>
      <c r="P36" s="20"/>
    </row>
    <row r="37" ht="17" customHeight="1">
      <c r="A37" s="8"/>
      <c r="B37" s="15"/>
      <c r="C37" s="15"/>
      <c r="D37" s="15"/>
      <c r="E37" s="15"/>
      <c r="F37" s="15"/>
      <c r="G37" s="16"/>
      <c r="H37" s="16"/>
      <c r="I37" s="17"/>
      <c r="J37" s="18"/>
      <c r="K37" s="19">
        <f t="shared" si="0"/>
        <v>0</v>
      </c>
      <c r="L37" s="19">
        <f t="shared" si="1"/>
        <v>0</v>
      </c>
      <c r="M37" s="20"/>
      <c r="N37" s="18"/>
      <c r="O37" s="21">
        <f t="shared" si="2"/>
        <v>0</v>
      </c>
      <c r="P37" s="20"/>
    </row>
    <row r="38" ht="17" customHeight="1">
      <c r="A38" s="8"/>
      <c r="B38" s="15"/>
      <c r="C38" s="15"/>
      <c r="D38" s="15"/>
      <c r="E38" s="15"/>
      <c r="F38" s="15"/>
      <c r="G38" s="16"/>
      <c r="H38" s="16"/>
      <c r="I38" s="17"/>
      <c r="J38" s="18"/>
      <c r="K38" s="19">
        <f t="shared" si="0"/>
        <v>0</v>
      </c>
      <c r="L38" s="19">
        <f t="shared" si="1"/>
        <v>0</v>
      </c>
      <c r="M38" s="20"/>
      <c r="N38" s="18"/>
      <c r="O38" s="21">
        <f t="shared" si="2"/>
        <v>0</v>
      </c>
      <c r="P38" s="20"/>
    </row>
    <row r="39" ht="17" customHeight="1">
      <c r="A39" s="8"/>
      <c r="B39" s="15"/>
      <c r="C39" s="15"/>
      <c r="D39" s="15"/>
      <c r="E39" s="15"/>
      <c r="F39" s="15"/>
      <c r="G39" s="16"/>
      <c r="H39" s="16"/>
      <c r="I39" s="17"/>
      <c r="J39" s="18"/>
      <c r="K39" s="19">
        <f t="shared" si="0"/>
        <v>0</v>
      </c>
      <c r="L39" s="19">
        <f t="shared" si="1"/>
        <v>0</v>
      </c>
      <c r="M39" s="20"/>
      <c r="N39" s="18"/>
      <c r="O39" s="21">
        <f t="shared" si="2"/>
        <v>0</v>
      </c>
      <c r="P39" s="20"/>
    </row>
    <row r="40" ht="17" customHeight="1">
      <c r="A40" s="8"/>
      <c r="B40" s="15"/>
      <c r="C40" s="15"/>
      <c r="D40" s="15"/>
      <c r="E40" s="15"/>
      <c r="F40" s="15"/>
      <c r="G40" s="16"/>
      <c r="H40" s="16"/>
      <c r="I40" s="17"/>
      <c r="J40" s="18"/>
      <c r="K40" s="19">
        <f t="shared" si="0"/>
        <v>0</v>
      </c>
      <c r="L40" s="19">
        <f t="shared" si="1"/>
        <v>0</v>
      </c>
      <c r="M40" s="20"/>
      <c r="N40" s="18"/>
      <c r="O40" s="21">
        <f t="shared" si="2"/>
        <v>0</v>
      </c>
      <c r="P40" s="20"/>
    </row>
    <row r="41" ht="17" customHeight="1">
      <c r="A41" s="8"/>
      <c r="B41" s="15"/>
      <c r="C41" s="15"/>
      <c r="D41" s="15"/>
      <c r="E41" s="15"/>
      <c r="F41" s="15"/>
      <c r="G41" s="16"/>
      <c r="H41" s="16"/>
      <c r="I41" s="17"/>
      <c r="J41" s="18"/>
      <c r="K41" s="19">
        <f t="shared" si="0"/>
        <v>0</v>
      </c>
      <c r="L41" s="19">
        <f t="shared" si="1"/>
        <v>0</v>
      </c>
      <c r="M41" s="20"/>
      <c r="N41" s="18"/>
      <c r="O41" s="21">
        <f t="shared" si="2"/>
        <v>0</v>
      </c>
      <c r="P41" s="20"/>
    </row>
    <row r="42" ht="17" customHeight="1">
      <c r="A42" s="8"/>
      <c r="B42" s="15"/>
      <c r="C42" s="15"/>
      <c r="D42" s="15"/>
      <c r="E42" s="15"/>
      <c r="F42" s="15"/>
      <c r="G42" s="16"/>
      <c r="H42" s="16"/>
      <c r="I42" s="17"/>
      <c r="J42" s="18"/>
      <c r="K42" s="19">
        <f t="shared" si="0"/>
        <v>0</v>
      </c>
      <c r="L42" s="19">
        <f t="shared" si="1"/>
        <v>0</v>
      </c>
      <c r="M42" s="20"/>
      <c r="N42" s="18"/>
      <c r="O42" s="21">
        <f t="shared" si="2"/>
        <v>0</v>
      </c>
      <c r="P42" s="20"/>
    </row>
    <row r="43" ht="17" customHeight="1">
      <c r="A43" s="8"/>
      <c r="B43" s="15"/>
      <c r="C43" s="15"/>
      <c r="D43" s="15"/>
      <c r="E43" s="15"/>
      <c r="F43" s="15"/>
      <c r="G43" s="16"/>
      <c r="H43" s="16"/>
      <c r="I43" s="17"/>
      <c r="J43" s="18"/>
      <c r="K43" s="19">
        <f t="shared" si="0"/>
        <v>0</v>
      </c>
      <c r="L43" s="19">
        <f t="shared" si="1"/>
        <v>0</v>
      </c>
      <c r="M43" s="20"/>
      <c r="N43" s="18"/>
      <c r="O43" s="21">
        <f t="shared" si="2"/>
        <v>0</v>
      </c>
      <c r="P43" s="20"/>
    </row>
    <row r="44" ht="17" customHeight="1">
      <c r="A44" s="8"/>
      <c r="B44" s="15"/>
      <c r="C44" s="15"/>
      <c r="D44" s="15"/>
      <c r="E44" s="15"/>
      <c r="F44" s="15"/>
      <c r="G44" s="16"/>
      <c r="H44" s="16"/>
      <c r="I44" s="17"/>
      <c r="J44" s="18"/>
      <c r="K44" s="19">
        <f t="shared" si="0"/>
        <v>0</v>
      </c>
      <c r="L44" s="19">
        <f t="shared" si="1"/>
        <v>0</v>
      </c>
      <c r="M44" s="20"/>
      <c r="N44" s="18"/>
      <c r="O44" s="21">
        <f t="shared" si="2"/>
        <v>0</v>
      </c>
      <c r="P44" s="20"/>
    </row>
    <row r="45" ht="17" customHeight="1">
      <c r="A45" s="8"/>
      <c r="B45" s="15"/>
      <c r="C45" s="15"/>
      <c r="D45" s="15"/>
      <c r="E45" s="15"/>
      <c r="F45" s="15"/>
      <c r="G45" s="16"/>
      <c r="H45" s="16"/>
      <c r="I45" s="17"/>
      <c r="J45" s="18"/>
      <c r="K45" s="19">
        <f t="shared" si="0"/>
        <v>0</v>
      </c>
      <c r="L45" s="19">
        <f t="shared" si="1"/>
        <v>0</v>
      </c>
      <c r="M45" s="20"/>
      <c r="N45" s="18"/>
      <c r="O45" s="21">
        <f t="shared" si="2"/>
        <v>0</v>
      </c>
      <c r="P45" s="20"/>
    </row>
    <row r="46" ht="17" customHeight="1">
      <c r="A46" s="8"/>
      <c r="B46" s="15"/>
      <c r="C46" s="15"/>
      <c r="D46" s="15"/>
      <c r="E46" s="15"/>
      <c r="F46" s="15"/>
      <c r="G46" s="16"/>
      <c r="H46" s="16"/>
      <c r="I46" s="17"/>
      <c r="J46" s="18"/>
      <c r="K46" s="19">
        <f t="shared" si="0"/>
        <v>0</v>
      </c>
      <c r="L46" s="19">
        <f t="shared" si="1"/>
        <v>0</v>
      </c>
      <c r="M46" s="20"/>
      <c r="N46" s="18"/>
      <c r="O46" s="21">
        <f t="shared" si="2"/>
        <v>0</v>
      </c>
      <c r="P46" s="20"/>
    </row>
    <row r="47" ht="17" customHeight="1">
      <c r="A47" s="8"/>
      <c r="B47" s="15"/>
      <c r="C47" s="15"/>
      <c r="D47" s="15"/>
      <c r="E47" s="15"/>
      <c r="F47" s="15"/>
      <c r="G47" s="16"/>
      <c r="H47" s="16"/>
      <c r="I47" s="17"/>
      <c r="J47" s="18"/>
      <c r="K47" s="19">
        <f t="shared" si="0"/>
        <v>0</v>
      </c>
      <c r="L47" s="19">
        <f t="shared" si="1"/>
        <v>0</v>
      </c>
      <c r="M47" s="20"/>
      <c r="N47" s="18"/>
      <c r="O47" s="21">
        <f t="shared" si="2"/>
        <v>0</v>
      </c>
      <c r="P47" s="20"/>
    </row>
    <row r="48" ht="17" customHeight="1">
      <c r="A48" s="8"/>
      <c r="B48" s="15"/>
      <c r="C48" s="15"/>
      <c r="D48" s="15"/>
      <c r="E48" s="15"/>
      <c r="F48" s="15"/>
      <c r="G48" s="16"/>
      <c r="H48" s="16"/>
      <c r="I48" s="17"/>
      <c r="J48" s="18"/>
      <c r="K48" s="19">
        <f t="shared" si="0"/>
        <v>0</v>
      </c>
      <c r="L48" s="19">
        <f t="shared" si="1"/>
        <v>0</v>
      </c>
      <c r="M48" s="20"/>
      <c r="N48" s="18"/>
      <c r="O48" s="21">
        <f t="shared" si="2"/>
        <v>0</v>
      </c>
      <c r="P48" s="20"/>
    </row>
    <row r="49" ht="17" customHeight="1">
      <c r="A49" s="8"/>
      <c r="B49" s="15"/>
      <c r="C49" s="15"/>
      <c r="D49" s="15"/>
      <c r="E49" s="15"/>
      <c r="F49" s="15"/>
      <c r="G49" s="16"/>
      <c r="H49" s="16"/>
      <c r="I49" s="17"/>
      <c r="J49" s="18"/>
      <c r="K49" s="19">
        <f t="shared" si="0"/>
        <v>0</v>
      </c>
      <c r="L49" s="19">
        <f t="shared" si="1"/>
        <v>0</v>
      </c>
      <c r="M49" s="20"/>
      <c r="N49" s="18"/>
      <c r="O49" s="21">
        <f t="shared" si="2"/>
        <v>0</v>
      </c>
      <c r="P49" s="20"/>
    </row>
    <row r="50" ht="17" customHeight="1">
      <c r="A50" s="8"/>
      <c r="B50" s="15"/>
      <c r="C50" s="15"/>
      <c r="D50" s="15"/>
      <c r="E50" s="15"/>
      <c r="F50" s="15"/>
      <c r="G50" s="16"/>
      <c r="H50" s="16"/>
      <c r="I50" s="17"/>
      <c r="J50" s="18"/>
      <c r="K50" s="19">
        <f t="shared" si="0"/>
        <v>0</v>
      </c>
      <c r="L50" s="19">
        <f t="shared" si="1"/>
        <v>0</v>
      </c>
      <c r="M50" s="20"/>
      <c r="N50" s="18"/>
      <c r="O50" s="21">
        <f t="shared" si="2"/>
        <v>0</v>
      </c>
      <c r="P50" s="20"/>
    </row>
    <row r="51" ht="17" customHeight="1">
      <c r="A51" s="8"/>
      <c r="B51" s="15"/>
      <c r="C51" s="15"/>
      <c r="D51" s="15"/>
      <c r="E51" s="15"/>
      <c r="F51" s="15"/>
      <c r="G51" s="16"/>
      <c r="H51" s="16"/>
      <c r="I51" s="17"/>
      <c r="J51" s="18"/>
      <c r="K51" s="19">
        <f t="shared" si="0"/>
        <v>0</v>
      </c>
      <c r="L51" s="19">
        <f t="shared" si="1"/>
        <v>0</v>
      </c>
      <c r="M51" s="20"/>
      <c r="N51" s="18"/>
      <c r="O51" s="21">
        <f t="shared" si="2"/>
        <v>0</v>
      </c>
      <c r="P51" s="20"/>
    </row>
    <row r="52" ht="17" customHeight="1">
      <c r="A52" s="8"/>
      <c r="B52" s="15"/>
      <c r="C52" s="15"/>
      <c r="D52" s="15"/>
      <c r="E52" s="15"/>
      <c r="F52" s="15"/>
      <c r="G52" s="16"/>
      <c r="H52" s="16"/>
      <c r="I52" s="17"/>
      <c r="J52" s="18"/>
      <c r="K52" s="19">
        <f t="shared" si="0"/>
        <v>0</v>
      </c>
      <c r="L52" s="19">
        <f t="shared" si="1"/>
        <v>0</v>
      </c>
      <c r="M52" s="20"/>
      <c r="N52" s="18"/>
      <c r="O52" s="21">
        <f t="shared" si="2"/>
        <v>0</v>
      </c>
      <c r="P52" s="20"/>
    </row>
    <row r="53" ht="17" customHeight="1">
      <c r="A53" s="8"/>
      <c r="B53" s="15"/>
      <c r="C53" s="15"/>
      <c r="D53" s="15"/>
      <c r="E53" s="15"/>
      <c r="F53" s="15"/>
      <c r="G53" s="16"/>
      <c r="H53" s="16"/>
      <c r="I53" s="17"/>
      <c r="J53" s="18"/>
      <c r="K53" s="19">
        <f t="shared" si="0"/>
        <v>0</v>
      </c>
      <c r="L53" s="19">
        <f t="shared" si="1"/>
        <v>0</v>
      </c>
      <c r="M53" s="20"/>
      <c r="N53" s="18"/>
      <c r="O53" s="21">
        <f t="shared" si="2"/>
        <v>0</v>
      </c>
      <c r="P53" s="20"/>
    </row>
    <row r="54" ht="17" customHeight="1">
      <c r="A54" s="8"/>
      <c r="B54" s="15"/>
      <c r="C54" s="15"/>
      <c r="D54" s="15"/>
      <c r="E54" s="15"/>
      <c r="F54" s="15"/>
      <c r="G54" s="16"/>
      <c r="H54" s="16"/>
      <c r="I54" s="17"/>
      <c r="J54" s="18"/>
      <c r="K54" s="19">
        <f t="shared" si="0"/>
        <v>0</v>
      </c>
      <c r="L54" s="19">
        <f t="shared" si="1"/>
        <v>0</v>
      </c>
      <c r="M54" s="20"/>
      <c r="N54" s="18"/>
      <c r="O54" s="21">
        <f t="shared" si="2"/>
        <v>0</v>
      </c>
      <c r="P54" s="20"/>
    </row>
    <row r="55" ht="17" customHeight="1">
      <c r="A55" s="8"/>
      <c r="B55" s="15"/>
      <c r="C55" s="15"/>
      <c r="D55" s="15"/>
      <c r="E55" s="15"/>
      <c r="F55" s="15"/>
      <c r="G55" s="16"/>
      <c r="H55" s="16"/>
      <c r="I55" s="17"/>
      <c r="J55" s="18"/>
      <c r="K55" s="19">
        <f t="shared" si="0"/>
        <v>0</v>
      </c>
      <c r="L55" s="19">
        <f t="shared" si="1"/>
        <v>0</v>
      </c>
      <c r="M55" s="20"/>
      <c r="N55" s="18"/>
      <c r="O55" s="21">
        <f t="shared" si="2"/>
        <v>0</v>
      </c>
      <c r="P55" s="20"/>
    </row>
    <row r="56" ht="17" customHeight="1">
      <c r="A56" s="8"/>
      <c r="B56" s="15"/>
      <c r="C56" s="15"/>
      <c r="D56" s="15"/>
      <c r="E56" s="15"/>
      <c r="F56" s="15"/>
      <c r="G56" s="16"/>
      <c r="H56" s="16"/>
      <c r="I56" s="17"/>
      <c r="J56" s="18"/>
      <c r="K56" s="19">
        <f t="shared" si="0"/>
        <v>0</v>
      </c>
      <c r="L56" s="19">
        <f t="shared" si="1"/>
        <v>0</v>
      </c>
      <c r="M56" s="20"/>
      <c r="N56" s="18"/>
      <c r="O56" s="21">
        <f t="shared" si="2"/>
        <v>0</v>
      </c>
      <c r="P56" s="20"/>
    </row>
    <row r="57" ht="17" customHeight="1">
      <c r="A57" s="8"/>
      <c r="B57" s="15"/>
      <c r="C57" s="15"/>
      <c r="D57" s="15"/>
      <c r="E57" s="15"/>
      <c r="F57" s="15"/>
      <c r="G57" s="16"/>
      <c r="H57" s="16"/>
      <c r="I57" s="17"/>
      <c r="J57" s="18"/>
      <c r="K57" s="19">
        <f t="shared" si="0"/>
        <v>0</v>
      </c>
      <c r="L57" s="19">
        <f t="shared" si="1"/>
        <v>0</v>
      </c>
      <c r="M57" s="20"/>
      <c r="N57" s="18"/>
      <c r="O57" s="21">
        <f t="shared" si="2"/>
        <v>0</v>
      </c>
      <c r="P57" s="20"/>
    </row>
    <row r="58" ht="17" customHeight="1">
      <c r="A58" s="8"/>
      <c r="B58" s="15"/>
      <c r="C58" s="15"/>
      <c r="D58" s="15"/>
      <c r="E58" s="15"/>
      <c r="F58" s="15"/>
      <c r="G58" s="16"/>
      <c r="H58" s="16"/>
      <c r="I58" s="17"/>
      <c r="J58" s="18"/>
      <c r="K58" s="19">
        <f t="shared" si="0"/>
        <v>0</v>
      </c>
      <c r="L58" s="19">
        <f t="shared" si="1"/>
        <v>0</v>
      </c>
      <c r="M58" s="20"/>
      <c r="N58" s="18"/>
      <c r="O58" s="21">
        <f t="shared" si="2"/>
        <v>0</v>
      </c>
      <c r="P58" s="20"/>
    </row>
    <row r="59" ht="17" customHeight="1">
      <c r="A59" s="8"/>
      <c r="B59" s="15"/>
      <c r="C59" s="15"/>
      <c r="D59" s="15"/>
      <c r="E59" s="15"/>
      <c r="F59" s="15"/>
      <c r="G59" s="16"/>
      <c r="H59" s="16"/>
      <c r="I59" s="17"/>
      <c r="J59" s="18"/>
      <c r="K59" s="19">
        <f t="shared" si="0"/>
        <v>0</v>
      </c>
      <c r="L59" s="19">
        <f t="shared" si="1"/>
        <v>0</v>
      </c>
      <c r="M59" s="20"/>
      <c r="N59" s="18"/>
      <c r="O59" s="21">
        <f t="shared" si="2"/>
        <v>0</v>
      </c>
      <c r="P59" s="20"/>
    </row>
    <row r="60" ht="17" customHeight="1">
      <c r="A60" s="8"/>
      <c r="B60" s="15"/>
      <c r="C60" s="15"/>
      <c r="D60" s="15"/>
      <c r="E60" s="15"/>
      <c r="F60" s="15"/>
      <c r="G60" s="16"/>
      <c r="H60" s="16"/>
      <c r="I60" s="17"/>
      <c r="J60" s="18"/>
      <c r="K60" s="19">
        <f t="shared" si="0"/>
        <v>0</v>
      </c>
      <c r="L60" s="19">
        <f t="shared" si="1"/>
        <v>0</v>
      </c>
      <c r="M60" s="20"/>
      <c r="N60" s="18"/>
      <c r="O60" s="21">
        <f t="shared" si="2"/>
        <v>0</v>
      </c>
      <c r="P60" s="20"/>
    </row>
    <row r="61" ht="17" customHeight="1">
      <c r="A61" s="8"/>
      <c r="B61" s="15"/>
      <c r="C61" s="15"/>
      <c r="D61" s="15"/>
      <c r="E61" s="15"/>
      <c r="F61" s="15"/>
      <c r="G61" s="16"/>
      <c r="H61" s="16"/>
      <c r="I61" s="17"/>
      <c r="J61" s="18"/>
      <c r="K61" s="19">
        <f t="shared" si="0"/>
        <v>0</v>
      </c>
      <c r="L61" s="19">
        <f t="shared" si="1"/>
        <v>0</v>
      </c>
      <c r="M61" s="20"/>
      <c r="N61" s="18"/>
      <c r="O61" s="21">
        <f t="shared" si="2"/>
        <v>0</v>
      </c>
      <c r="P61" s="20"/>
    </row>
    <row r="62" ht="17" customHeight="1">
      <c r="A62" s="8"/>
      <c r="B62" s="15"/>
      <c r="C62" s="15"/>
      <c r="D62" s="15"/>
      <c r="E62" s="15"/>
      <c r="F62" s="15"/>
      <c r="G62" s="16"/>
      <c r="H62" s="16"/>
      <c r="I62" s="17"/>
      <c r="J62" s="18"/>
      <c r="K62" s="19">
        <f t="shared" si="0"/>
        <v>0</v>
      </c>
      <c r="L62" s="19">
        <f t="shared" si="1"/>
        <v>0</v>
      </c>
      <c r="M62" s="20"/>
      <c r="N62" s="18"/>
      <c r="O62" s="21">
        <f t="shared" si="2"/>
        <v>0</v>
      </c>
      <c r="P62" s="20"/>
    </row>
    <row r="63" ht="17" customHeight="1">
      <c r="A63" s="8"/>
      <c r="B63" s="15"/>
      <c r="C63" s="15"/>
      <c r="D63" s="15"/>
      <c r="E63" s="15"/>
      <c r="F63" s="15"/>
      <c r="G63" s="16"/>
      <c r="H63" s="16"/>
      <c r="I63" s="17"/>
      <c r="J63" s="18"/>
      <c r="K63" s="19">
        <f t="shared" si="0"/>
        <v>0</v>
      </c>
      <c r="L63" s="19">
        <f t="shared" si="1"/>
        <v>0</v>
      </c>
      <c r="M63" s="20"/>
      <c r="N63" s="18"/>
      <c r="O63" s="21">
        <f t="shared" si="2"/>
        <v>0</v>
      </c>
      <c r="P63" s="20"/>
    </row>
    <row r="64" ht="17" customHeight="1">
      <c r="A64" s="8"/>
      <c r="B64" s="15"/>
      <c r="C64" s="15"/>
      <c r="D64" s="15"/>
      <c r="E64" s="15"/>
      <c r="F64" s="15"/>
      <c r="G64" s="16"/>
      <c r="H64" s="16"/>
      <c r="I64" s="17"/>
      <c r="J64" s="18"/>
      <c r="K64" s="19">
        <f t="shared" si="0"/>
        <v>0</v>
      </c>
      <c r="L64" s="19">
        <f t="shared" si="1"/>
        <v>0</v>
      </c>
      <c r="M64" s="20"/>
      <c r="N64" s="18"/>
      <c r="O64" s="21">
        <f t="shared" si="2"/>
        <v>0</v>
      </c>
      <c r="P64" s="20"/>
    </row>
    <row r="65" ht="17" customHeight="1">
      <c r="A65" s="8"/>
      <c r="B65" s="15"/>
      <c r="C65" s="15"/>
      <c r="D65" s="15"/>
      <c r="E65" s="15"/>
      <c r="F65" s="15"/>
      <c r="G65" s="16"/>
      <c r="H65" s="16"/>
      <c r="I65" s="17"/>
      <c r="J65" s="18"/>
      <c r="K65" s="19">
        <f t="shared" si="0"/>
        <v>0</v>
      </c>
      <c r="L65" s="19">
        <f t="shared" si="1"/>
        <v>0</v>
      </c>
      <c r="M65" s="20"/>
      <c r="N65" s="18"/>
      <c r="O65" s="21">
        <f t="shared" si="2"/>
        <v>0</v>
      </c>
      <c r="P65" s="20"/>
    </row>
    <row r="66" ht="17" customHeight="1">
      <c r="A66" s="8"/>
      <c r="B66" s="15"/>
      <c r="C66" s="15"/>
      <c r="D66" s="15"/>
      <c r="E66" s="15"/>
      <c r="F66" s="15"/>
      <c r="G66" s="16"/>
      <c r="H66" s="16"/>
      <c r="I66" s="17"/>
      <c r="J66" s="18"/>
      <c r="K66" s="19">
        <f t="shared" si="0"/>
        <v>0</v>
      </c>
      <c r="L66" s="19">
        <f t="shared" si="1"/>
        <v>0</v>
      </c>
      <c r="M66" s="20"/>
      <c r="N66" s="18"/>
      <c r="O66" s="21">
        <f t="shared" si="2"/>
        <v>0</v>
      </c>
      <c r="P66" s="20"/>
    </row>
    <row r="67" ht="17" customHeight="1">
      <c r="A67" s="8"/>
      <c r="B67" s="15"/>
      <c r="C67" s="15"/>
      <c r="D67" s="15"/>
      <c r="E67" s="15"/>
      <c r="F67" s="15"/>
      <c r="G67" s="16"/>
      <c r="H67" s="16"/>
      <c r="I67" s="17"/>
      <c r="J67" s="18"/>
      <c r="K67" s="19">
        <f t="shared" si="0"/>
        <v>0</v>
      </c>
      <c r="L67" s="19">
        <f t="shared" si="1"/>
        <v>0</v>
      </c>
      <c r="M67" s="20"/>
      <c r="N67" s="18"/>
      <c r="O67" s="21">
        <f t="shared" si="2"/>
        <v>0</v>
      </c>
      <c r="P67" s="20"/>
    </row>
    <row r="68" ht="17" customHeight="1">
      <c r="A68" s="8"/>
      <c r="B68" s="15"/>
      <c r="C68" s="15"/>
      <c r="D68" s="15"/>
      <c r="E68" s="15"/>
      <c r="F68" s="15"/>
      <c r="G68" s="16"/>
      <c r="H68" s="16"/>
      <c r="I68" s="17"/>
      <c r="J68" s="18"/>
      <c r="K68" s="19">
        <f t="shared" si="0"/>
        <v>0</v>
      </c>
      <c r="L68" s="19">
        <f t="shared" si="1"/>
        <v>0</v>
      </c>
      <c r="M68" s="20"/>
      <c r="N68" s="18"/>
      <c r="O68" s="21">
        <f t="shared" si="2"/>
        <v>0</v>
      </c>
      <c r="P68" s="20"/>
    </row>
    <row r="69" ht="17" customHeight="1">
      <c r="A69" s="8"/>
      <c r="B69" s="15"/>
      <c r="C69" s="15"/>
      <c r="D69" s="15"/>
      <c r="E69" s="15"/>
      <c r="F69" s="15"/>
      <c r="G69" s="16"/>
      <c r="H69" s="16"/>
      <c r="I69" s="17"/>
      <c r="J69" s="18"/>
      <c r="K69" s="19">
        <f t="shared" si="0"/>
        <v>0</v>
      </c>
      <c r="L69" s="19">
        <f t="shared" si="1"/>
        <v>0</v>
      </c>
      <c r="M69" s="20"/>
      <c r="N69" s="18"/>
      <c r="O69" s="21">
        <f t="shared" si="2"/>
        <v>0</v>
      </c>
      <c r="P69" s="20"/>
    </row>
    <row r="70" ht="17" customHeight="1">
      <c r="A70" s="8"/>
      <c r="B70" s="15"/>
      <c r="C70" s="15"/>
      <c r="D70" s="15"/>
      <c r="E70" s="15"/>
      <c r="F70" s="15"/>
      <c r="G70" s="16"/>
      <c r="H70" s="16"/>
      <c r="I70" s="17"/>
      <c r="J70" s="18"/>
      <c r="K70" s="19">
        <f t="shared" si="0"/>
        <v>0</v>
      </c>
      <c r="L70" s="19">
        <f t="shared" si="1"/>
        <v>0</v>
      </c>
      <c r="M70" s="20"/>
      <c r="N70" s="18"/>
      <c r="O70" s="21">
        <f t="shared" si="2"/>
        <v>0</v>
      </c>
      <c r="P70" s="20"/>
    </row>
  </sheetData>
  <sheetProtection sheet="1" objects="1" scenarios="1" formatColumns="0" formatRows="0" autoFilter="0"/>
  <autoFilter ref="A10:P70"/>
  <mergeCells count="27">
    <mergeCell ref="A1:H1"/>
    <mergeCell ref="I1:P1"/>
    <mergeCell ref="A2:P2"/>
    <mergeCell ref="A4:B4"/>
    <mergeCell ref="C4:D4"/>
    <mergeCell ref="A5:B5"/>
    <mergeCell ref="C5:D5"/>
    <mergeCell ref="E5:H5"/>
    <mergeCell ref="A6:B6"/>
    <mergeCell ref="C6:D6"/>
    <mergeCell ref="E6:H6"/>
    <mergeCell ref="A7:B7"/>
    <mergeCell ref="C7:D7"/>
    <mergeCell ref="E7:H7"/>
    <mergeCell ref="A8:B8"/>
    <mergeCell ref="C8:D8"/>
    <mergeCell ref="E8:H8"/>
    <mergeCell ref="K4:N4"/>
    <mergeCell ref="O4:P4"/>
    <mergeCell ref="K5:N5"/>
    <mergeCell ref="O5:P5"/>
    <mergeCell ref="K6:N6"/>
    <mergeCell ref="O6:P6"/>
    <mergeCell ref="K7:N7"/>
    <mergeCell ref="O7:P7"/>
    <mergeCell ref="K8:N8"/>
    <mergeCell ref="O8:P8"/>
  </mergeCells>
  <dataValidations count="8">
    <dataValidation type="list" allowBlank="1" showErrorMessage="1" errorTitle="Billing increment" error="Choose 0, 6, 10 or 15 minutes." sqref="C8">
      <formula1>"0,6,10,15"</formula1>
    </dataValidation>
    <dataValidation type="date" operator="between" allowBlank="1" showErrorMessage="1" errorTitle="Date" error="Enter a date, such as 28/09/2026 or 9/28/2026." sqref="C5 A11:A70">
      <formula1>1</formula1>
      <formula2>2958465</formula2>
    </dataValidation>
    <dataValidation type="time" operator="between" allowBlank="1" showErrorMessage="1" errorTitle="Time" error="Enter a time such as 9:00 or 14:30." sqref="G11:G70 H11:H70">
      <formula1>0</formula1>
      <formula2>0.999988425925926</formula2>
    </dataValidation>
    <dataValidation type="decimal" operator="between" allowBlank="1" showErrorMessage="1" errorTitle="Break" error="Enter the break in minutes, such as 15." sqref="I11:I70">
      <formula1>0</formula1>
      <formula2>1440</formula2>
    </dataValidation>
    <dataValidation type="decimal" operator="between" allowBlank="1" showErrorMessage="1" errorTitle="Hours" error="Enter decimal hours between 0 and 24, such as 1.5." sqref="J11:J70">
      <formula1>0</formula1>
      <formula2>24</formula2>
    </dataValidation>
    <dataValidation type="decimal" operator="greaterThanOrEqual" allowBlank="1" showErrorMessage="1" errorTitle="Rate" error="Enter an hourly rate as a number, such as 120." sqref="C7 N11:N70">
      <formula1>0</formula1>
    </dataValidation>
    <dataValidation type="list" allowBlank="1" showErrorMessage="1" errorTitle="Y or N" error="Type Y (yes) or N (no)." sqref="M11:M70">
      <formula1>"Y,N"</formula1>
    </dataValidation>
    <dataValidation type="list" allowBlank="1" showErrorMessage="1" errorTitle="Y or N" error="Type Y (yes) or N (no)." sqref="P11:P70">
      <formula1>"Y,N"</formula1>
    </dataValidation>
  </dataValidations>
  <pageMargins left="0.4" right="0.4" top="0.5" bottom="0.6" header="0.3" footer="0.3"/>
  <pageSetup paperSize="9" orientation="landscape" fitToWidth="1" fitToHeight="0"/>
  <headerFooter>
    <oddFooter>&amp;L&amp;8MinuteDock billable timesheet template · minutedock.com&amp;R&amp;8Page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55B6E"/>
    <pageSetUpPr fitToPage="1"/>
  </sheetPr>
  <dimension ref="A1:G28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12" customWidth="1"/>
    <col min="3" max="3" width="13" customWidth="1"/>
    <col min="4" max="4" width="13" customWidth="1"/>
    <col min="5" max="5" width="13" customWidth="1"/>
    <col min="6" max="6" width="14" customWidth="1"/>
    <col min="7" max="7" width="14" customWidth="1"/>
  </cols>
  <sheetData>
    <row r="1" ht="30" customHeight="1">
      <c r="A1" s="1" t="s">
        <v>33</v>
      </c>
      <c r="B1" s="1"/>
      <c r="C1" s="1"/>
      <c r="D1" s="1"/>
      <c r="E1" s="1"/>
      <c r="F1" s="1"/>
      <c r="G1" s="1"/>
    </row>
    <row r="2" ht="18" customHeight="1">
      <c r="A2" s="3" t="s">
        <v>34</v>
      </c>
      <c r="B2" s="3"/>
      <c r="C2" s="3"/>
      <c r="D2" s="3"/>
      <c r="E2" s="3"/>
      <c r="F2" s="3"/>
      <c r="G2" s="3"/>
    </row>
    <row r="3" ht="8" customHeight="1"/>
    <row r="4" ht="30" customHeight="1">
      <c r="A4" s="12" t="s">
        <v>19</v>
      </c>
      <c r="B4" s="14" t="s">
        <v>4</v>
      </c>
      <c r="C4" s="14" t="s">
        <v>7</v>
      </c>
      <c r="D4" s="14" t="s">
        <v>10</v>
      </c>
      <c r="E4" s="14" t="s">
        <v>35</v>
      </c>
      <c r="F4" s="14" t="s">
        <v>13</v>
      </c>
      <c r="G4" s="14" t="s">
        <v>16</v>
      </c>
    </row>
    <row r="5" ht="17" customHeight="1">
      <c r="A5" s="15"/>
      <c r="B5" s="19">
        <f>IF(OR($A5="",COUNTIF($A$5:$A5,SUBSTITUTE(SUBSTITUTE(SUBSTITUTE($A5,"~","~~"),"*","~*"),"?","~?"))&gt;1),0,SUMIFS(Timesheet!$K$11:$K$70,Timesheet!$C$11:$C$70,$A5))</f>
        <v>0</v>
      </c>
      <c r="C5" s="19">
        <f>IF(OR($A5="",COUNTIF($A$5:$A5,SUBSTITUTE(SUBSTITUTE(SUBSTITUTE($A5,"~","~~"),"*","~*"),"?","~?"))&gt;1),0,SUMIFS(Timesheet!$L$11:$L$70,Timesheet!$C$11:$C$70,$A5,Timesheet!$M$11:$M$70,"Y"))</f>
        <v>0</v>
      </c>
      <c r="D5" s="19">
        <f>IF(OR($A5="",COUNTIF($A$5:$A5,SUBSTITUTE(SUBSTITUTE(SUBSTITUTE($A5,"~","~~"),"*","~*"),"?","~?"))&gt;1),0,SUMIFS(Timesheet!$K$11:$K$70,Timesheet!$C$11:$C$70,$A5,Timesheet!$M$11:$M$70,"&lt;&gt;Y"))</f>
        <v>0</v>
      </c>
      <c r="E5" s="22">
        <f>IF(B5=0,0,SUMIFS(Timesheet!$K$11:$K$70,Timesheet!$C$11:$C$70,$A5,Timesheet!$M$11:$M$70,"Y")/B5)</f>
        <v>0</v>
      </c>
      <c r="F5" s="21">
        <f>IF(OR($A5="",COUNTIF($A$5:$A5,SUBSTITUTE(SUBSTITUTE(SUBSTITUTE($A5,"~","~~"),"*","~*"),"?","~?"))&gt;1),0,SUMIFS(Timesheet!$O$11:$O$70,Timesheet!$C$11:$C$70,$A5))</f>
        <v>0</v>
      </c>
      <c r="G5" s="21">
        <f>IF(OR($A5="",COUNTIF($A$5:$A5,SUBSTITUTE(SUBSTITUTE(SUBSTITUTE($A5,"~","~~"),"*","~*"),"?","~?"))&gt;1),0,SUMIFS(Timesheet!$O$11:$O$70,Timesheet!$C$11:$C$70,$A5,Timesheet!$P$11:$P$70,"&lt;&gt;Y"))</f>
        <v>0</v>
      </c>
    </row>
    <row r="6" ht="17" customHeight="1">
      <c r="A6" s="15"/>
      <c r="B6" s="19">
        <f>IF(OR($A6="",COUNTIF($A$5:$A6,SUBSTITUTE(SUBSTITUTE(SUBSTITUTE($A6,"~","~~"),"*","~*"),"?","~?"))&gt;1),0,SUMIFS(Timesheet!$K$11:$K$70,Timesheet!$C$11:$C$70,$A6))</f>
        <v>0</v>
      </c>
      <c r="C6" s="19">
        <f>IF(OR($A6="",COUNTIF($A$5:$A6,SUBSTITUTE(SUBSTITUTE(SUBSTITUTE($A6,"~","~~"),"*","~*"),"?","~?"))&gt;1),0,SUMIFS(Timesheet!$L$11:$L$70,Timesheet!$C$11:$C$70,$A6,Timesheet!$M$11:$M$70,"Y"))</f>
        <v>0</v>
      </c>
      <c r="D6" s="19">
        <f>IF(OR($A6="",COUNTIF($A$5:$A6,SUBSTITUTE(SUBSTITUTE(SUBSTITUTE($A6,"~","~~"),"*","~*"),"?","~?"))&gt;1),0,SUMIFS(Timesheet!$K$11:$K$70,Timesheet!$C$11:$C$70,$A6,Timesheet!$M$11:$M$70,"&lt;&gt;Y"))</f>
        <v>0</v>
      </c>
      <c r="E6" s="22">
        <f>IF(B6=0,0,SUMIFS(Timesheet!$K$11:$K$70,Timesheet!$C$11:$C$70,$A6,Timesheet!$M$11:$M$70,"Y")/B6)</f>
        <v>0</v>
      </c>
      <c r="F6" s="21">
        <f>IF(OR($A6="",COUNTIF($A$5:$A6,SUBSTITUTE(SUBSTITUTE(SUBSTITUTE($A6,"~","~~"),"*","~*"),"?","~?"))&gt;1),0,SUMIFS(Timesheet!$O$11:$O$70,Timesheet!$C$11:$C$70,$A6))</f>
        <v>0</v>
      </c>
      <c r="G6" s="21">
        <f>IF(OR($A6="",COUNTIF($A$5:$A6,SUBSTITUTE(SUBSTITUTE(SUBSTITUTE($A6,"~","~~"),"*","~*"),"?","~?"))&gt;1),0,SUMIFS(Timesheet!$O$11:$O$70,Timesheet!$C$11:$C$70,$A6,Timesheet!$P$11:$P$70,"&lt;&gt;Y"))</f>
        <v>0</v>
      </c>
    </row>
    <row r="7" ht="17" customHeight="1">
      <c r="A7" s="15"/>
      <c r="B7" s="19">
        <f>IF(OR($A7="",COUNTIF($A$5:$A7,SUBSTITUTE(SUBSTITUTE(SUBSTITUTE($A7,"~","~~"),"*","~*"),"?","~?"))&gt;1),0,SUMIFS(Timesheet!$K$11:$K$70,Timesheet!$C$11:$C$70,$A7))</f>
        <v>0</v>
      </c>
      <c r="C7" s="19">
        <f>IF(OR($A7="",COUNTIF($A$5:$A7,SUBSTITUTE(SUBSTITUTE(SUBSTITUTE($A7,"~","~~"),"*","~*"),"?","~?"))&gt;1),0,SUMIFS(Timesheet!$L$11:$L$70,Timesheet!$C$11:$C$70,$A7,Timesheet!$M$11:$M$70,"Y"))</f>
        <v>0</v>
      </c>
      <c r="D7" s="19">
        <f>IF(OR($A7="",COUNTIF($A$5:$A7,SUBSTITUTE(SUBSTITUTE(SUBSTITUTE($A7,"~","~~"),"*","~*"),"?","~?"))&gt;1),0,SUMIFS(Timesheet!$K$11:$K$70,Timesheet!$C$11:$C$70,$A7,Timesheet!$M$11:$M$70,"&lt;&gt;Y"))</f>
        <v>0</v>
      </c>
      <c r="E7" s="22">
        <f>IF(B7=0,0,SUMIFS(Timesheet!$K$11:$K$70,Timesheet!$C$11:$C$70,$A7,Timesheet!$M$11:$M$70,"Y")/B7)</f>
        <v>0</v>
      </c>
      <c r="F7" s="21">
        <f>IF(OR($A7="",COUNTIF($A$5:$A7,SUBSTITUTE(SUBSTITUTE(SUBSTITUTE($A7,"~","~~"),"*","~*"),"?","~?"))&gt;1),0,SUMIFS(Timesheet!$O$11:$O$70,Timesheet!$C$11:$C$70,$A7))</f>
        <v>0</v>
      </c>
      <c r="G7" s="21">
        <f>IF(OR($A7="",COUNTIF($A$5:$A7,SUBSTITUTE(SUBSTITUTE(SUBSTITUTE($A7,"~","~~"),"*","~*"),"?","~?"))&gt;1),0,SUMIFS(Timesheet!$O$11:$O$70,Timesheet!$C$11:$C$70,$A7,Timesheet!$P$11:$P$70,"&lt;&gt;Y"))</f>
        <v>0</v>
      </c>
    </row>
    <row r="8" ht="17" customHeight="1">
      <c r="A8" s="15"/>
      <c r="B8" s="19">
        <f>IF(OR($A8="",COUNTIF($A$5:$A8,SUBSTITUTE(SUBSTITUTE(SUBSTITUTE($A8,"~","~~"),"*","~*"),"?","~?"))&gt;1),0,SUMIFS(Timesheet!$K$11:$K$70,Timesheet!$C$11:$C$70,$A8))</f>
        <v>0</v>
      </c>
      <c r="C8" s="19">
        <f>IF(OR($A8="",COUNTIF($A$5:$A8,SUBSTITUTE(SUBSTITUTE(SUBSTITUTE($A8,"~","~~"),"*","~*"),"?","~?"))&gt;1),0,SUMIFS(Timesheet!$L$11:$L$70,Timesheet!$C$11:$C$70,$A8,Timesheet!$M$11:$M$70,"Y"))</f>
        <v>0</v>
      </c>
      <c r="D8" s="19">
        <f>IF(OR($A8="",COUNTIF($A$5:$A8,SUBSTITUTE(SUBSTITUTE(SUBSTITUTE($A8,"~","~~"),"*","~*"),"?","~?"))&gt;1),0,SUMIFS(Timesheet!$K$11:$K$70,Timesheet!$C$11:$C$70,$A8,Timesheet!$M$11:$M$70,"&lt;&gt;Y"))</f>
        <v>0</v>
      </c>
      <c r="E8" s="22">
        <f>IF(B8=0,0,SUMIFS(Timesheet!$K$11:$K$70,Timesheet!$C$11:$C$70,$A8,Timesheet!$M$11:$M$70,"Y")/B8)</f>
        <v>0</v>
      </c>
      <c r="F8" s="21">
        <f>IF(OR($A8="",COUNTIF($A$5:$A8,SUBSTITUTE(SUBSTITUTE(SUBSTITUTE($A8,"~","~~"),"*","~*"),"?","~?"))&gt;1),0,SUMIFS(Timesheet!$O$11:$O$70,Timesheet!$C$11:$C$70,$A8))</f>
        <v>0</v>
      </c>
      <c r="G8" s="21">
        <f>IF(OR($A8="",COUNTIF($A$5:$A8,SUBSTITUTE(SUBSTITUTE(SUBSTITUTE($A8,"~","~~"),"*","~*"),"?","~?"))&gt;1),0,SUMIFS(Timesheet!$O$11:$O$70,Timesheet!$C$11:$C$70,$A8,Timesheet!$P$11:$P$70,"&lt;&gt;Y"))</f>
        <v>0</v>
      </c>
    </row>
    <row r="9" ht="17" customHeight="1">
      <c r="A9" s="15"/>
      <c r="B9" s="19">
        <f>IF(OR($A9="",COUNTIF($A$5:$A9,SUBSTITUTE(SUBSTITUTE(SUBSTITUTE($A9,"~","~~"),"*","~*"),"?","~?"))&gt;1),0,SUMIFS(Timesheet!$K$11:$K$70,Timesheet!$C$11:$C$70,$A9))</f>
        <v>0</v>
      </c>
      <c r="C9" s="19">
        <f>IF(OR($A9="",COUNTIF($A$5:$A9,SUBSTITUTE(SUBSTITUTE(SUBSTITUTE($A9,"~","~~"),"*","~*"),"?","~?"))&gt;1),0,SUMIFS(Timesheet!$L$11:$L$70,Timesheet!$C$11:$C$70,$A9,Timesheet!$M$11:$M$70,"Y"))</f>
        <v>0</v>
      </c>
      <c r="D9" s="19">
        <f>IF(OR($A9="",COUNTIF($A$5:$A9,SUBSTITUTE(SUBSTITUTE(SUBSTITUTE($A9,"~","~~"),"*","~*"),"?","~?"))&gt;1),0,SUMIFS(Timesheet!$K$11:$K$70,Timesheet!$C$11:$C$70,$A9,Timesheet!$M$11:$M$70,"&lt;&gt;Y"))</f>
        <v>0</v>
      </c>
      <c r="E9" s="22">
        <f>IF(B9=0,0,SUMIFS(Timesheet!$K$11:$K$70,Timesheet!$C$11:$C$70,$A9,Timesheet!$M$11:$M$70,"Y")/B9)</f>
        <v>0</v>
      </c>
      <c r="F9" s="21">
        <f>IF(OR($A9="",COUNTIF($A$5:$A9,SUBSTITUTE(SUBSTITUTE(SUBSTITUTE($A9,"~","~~"),"*","~*"),"?","~?"))&gt;1),0,SUMIFS(Timesheet!$O$11:$O$70,Timesheet!$C$11:$C$70,$A9))</f>
        <v>0</v>
      </c>
      <c r="G9" s="21">
        <f>IF(OR($A9="",COUNTIF($A$5:$A9,SUBSTITUTE(SUBSTITUTE(SUBSTITUTE($A9,"~","~~"),"*","~*"),"?","~?"))&gt;1),0,SUMIFS(Timesheet!$O$11:$O$70,Timesheet!$C$11:$C$70,$A9,Timesheet!$P$11:$P$70,"&lt;&gt;Y"))</f>
        <v>0</v>
      </c>
    </row>
    <row r="10" ht="17" customHeight="1">
      <c r="A10" s="15"/>
      <c r="B10" s="19">
        <f>IF(OR($A10="",COUNTIF($A$5:$A10,SUBSTITUTE(SUBSTITUTE(SUBSTITUTE($A10,"~","~~"),"*","~*"),"?","~?"))&gt;1),0,SUMIFS(Timesheet!$K$11:$K$70,Timesheet!$C$11:$C$70,$A10))</f>
        <v>0</v>
      </c>
      <c r="C10" s="19">
        <f>IF(OR($A10="",COUNTIF($A$5:$A10,SUBSTITUTE(SUBSTITUTE(SUBSTITUTE($A10,"~","~~"),"*","~*"),"?","~?"))&gt;1),0,SUMIFS(Timesheet!$L$11:$L$70,Timesheet!$C$11:$C$70,$A10,Timesheet!$M$11:$M$70,"Y"))</f>
        <v>0</v>
      </c>
      <c r="D10" s="19">
        <f>IF(OR($A10="",COUNTIF($A$5:$A10,SUBSTITUTE(SUBSTITUTE(SUBSTITUTE($A10,"~","~~"),"*","~*"),"?","~?"))&gt;1),0,SUMIFS(Timesheet!$K$11:$K$70,Timesheet!$C$11:$C$70,$A10,Timesheet!$M$11:$M$70,"&lt;&gt;Y"))</f>
        <v>0</v>
      </c>
      <c r="E10" s="22">
        <f>IF(B10=0,0,SUMIFS(Timesheet!$K$11:$K$70,Timesheet!$C$11:$C$70,$A10,Timesheet!$M$11:$M$70,"Y")/B10)</f>
        <v>0</v>
      </c>
      <c r="F10" s="21">
        <f>IF(OR($A10="",COUNTIF($A$5:$A10,SUBSTITUTE(SUBSTITUTE(SUBSTITUTE($A10,"~","~~"),"*","~*"),"?","~?"))&gt;1),0,SUMIFS(Timesheet!$O$11:$O$70,Timesheet!$C$11:$C$70,$A10))</f>
        <v>0</v>
      </c>
      <c r="G10" s="21">
        <f>IF(OR($A10="",COUNTIF($A$5:$A10,SUBSTITUTE(SUBSTITUTE(SUBSTITUTE($A10,"~","~~"),"*","~*"),"?","~?"))&gt;1),0,SUMIFS(Timesheet!$O$11:$O$70,Timesheet!$C$11:$C$70,$A10,Timesheet!$P$11:$P$70,"&lt;&gt;Y"))</f>
        <v>0</v>
      </c>
    </row>
    <row r="11" ht="17" customHeight="1">
      <c r="A11" s="15"/>
      <c r="B11" s="19">
        <f>IF(OR($A11="",COUNTIF($A$5:$A11,SUBSTITUTE(SUBSTITUTE(SUBSTITUTE($A11,"~","~~"),"*","~*"),"?","~?"))&gt;1),0,SUMIFS(Timesheet!$K$11:$K$70,Timesheet!$C$11:$C$70,$A11))</f>
        <v>0</v>
      </c>
      <c r="C11" s="19">
        <f>IF(OR($A11="",COUNTIF($A$5:$A11,SUBSTITUTE(SUBSTITUTE(SUBSTITUTE($A11,"~","~~"),"*","~*"),"?","~?"))&gt;1),0,SUMIFS(Timesheet!$L$11:$L$70,Timesheet!$C$11:$C$70,$A11,Timesheet!$M$11:$M$70,"Y"))</f>
        <v>0</v>
      </c>
      <c r="D11" s="19">
        <f>IF(OR($A11="",COUNTIF($A$5:$A11,SUBSTITUTE(SUBSTITUTE(SUBSTITUTE($A11,"~","~~"),"*","~*"),"?","~?"))&gt;1),0,SUMIFS(Timesheet!$K$11:$K$70,Timesheet!$C$11:$C$70,$A11,Timesheet!$M$11:$M$70,"&lt;&gt;Y"))</f>
        <v>0</v>
      </c>
      <c r="E11" s="22">
        <f>IF(B11=0,0,SUMIFS(Timesheet!$K$11:$K$70,Timesheet!$C$11:$C$70,$A11,Timesheet!$M$11:$M$70,"Y")/B11)</f>
        <v>0</v>
      </c>
      <c r="F11" s="21">
        <f>IF(OR($A11="",COUNTIF($A$5:$A11,SUBSTITUTE(SUBSTITUTE(SUBSTITUTE($A11,"~","~~"),"*","~*"),"?","~?"))&gt;1),0,SUMIFS(Timesheet!$O$11:$O$70,Timesheet!$C$11:$C$70,$A11))</f>
        <v>0</v>
      </c>
      <c r="G11" s="21">
        <f>IF(OR($A11="",COUNTIF($A$5:$A11,SUBSTITUTE(SUBSTITUTE(SUBSTITUTE($A11,"~","~~"),"*","~*"),"?","~?"))&gt;1),0,SUMIFS(Timesheet!$O$11:$O$70,Timesheet!$C$11:$C$70,$A11,Timesheet!$P$11:$P$70,"&lt;&gt;Y"))</f>
        <v>0</v>
      </c>
    </row>
    <row r="12" ht="17" customHeight="1">
      <c r="A12" s="15"/>
      <c r="B12" s="19">
        <f>IF(OR($A12="",COUNTIF($A$5:$A12,SUBSTITUTE(SUBSTITUTE(SUBSTITUTE($A12,"~","~~"),"*","~*"),"?","~?"))&gt;1),0,SUMIFS(Timesheet!$K$11:$K$70,Timesheet!$C$11:$C$70,$A12))</f>
        <v>0</v>
      </c>
      <c r="C12" s="19">
        <f>IF(OR($A12="",COUNTIF($A$5:$A12,SUBSTITUTE(SUBSTITUTE(SUBSTITUTE($A12,"~","~~"),"*","~*"),"?","~?"))&gt;1),0,SUMIFS(Timesheet!$L$11:$L$70,Timesheet!$C$11:$C$70,$A12,Timesheet!$M$11:$M$70,"Y"))</f>
        <v>0</v>
      </c>
      <c r="D12" s="19">
        <f>IF(OR($A12="",COUNTIF($A$5:$A12,SUBSTITUTE(SUBSTITUTE(SUBSTITUTE($A12,"~","~~"),"*","~*"),"?","~?"))&gt;1),0,SUMIFS(Timesheet!$K$11:$K$70,Timesheet!$C$11:$C$70,$A12,Timesheet!$M$11:$M$70,"&lt;&gt;Y"))</f>
        <v>0</v>
      </c>
      <c r="E12" s="22">
        <f>IF(B12=0,0,SUMIFS(Timesheet!$K$11:$K$70,Timesheet!$C$11:$C$70,$A12,Timesheet!$M$11:$M$70,"Y")/B12)</f>
        <v>0</v>
      </c>
      <c r="F12" s="21">
        <f>IF(OR($A12="",COUNTIF($A$5:$A12,SUBSTITUTE(SUBSTITUTE(SUBSTITUTE($A12,"~","~~"),"*","~*"),"?","~?"))&gt;1),0,SUMIFS(Timesheet!$O$11:$O$70,Timesheet!$C$11:$C$70,$A12))</f>
        <v>0</v>
      </c>
      <c r="G12" s="21">
        <f>IF(OR($A12="",COUNTIF($A$5:$A12,SUBSTITUTE(SUBSTITUTE(SUBSTITUTE($A12,"~","~~"),"*","~*"),"?","~?"))&gt;1),0,SUMIFS(Timesheet!$O$11:$O$70,Timesheet!$C$11:$C$70,$A12,Timesheet!$P$11:$P$70,"&lt;&gt;Y"))</f>
        <v>0</v>
      </c>
    </row>
    <row r="13" ht="17" customHeight="1">
      <c r="A13" s="15"/>
      <c r="B13" s="19">
        <f>IF(OR($A13="",COUNTIF($A$5:$A13,SUBSTITUTE(SUBSTITUTE(SUBSTITUTE($A13,"~","~~"),"*","~*"),"?","~?"))&gt;1),0,SUMIFS(Timesheet!$K$11:$K$70,Timesheet!$C$11:$C$70,$A13))</f>
        <v>0</v>
      </c>
      <c r="C13" s="19">
        <f>IF(OR($A13="",COUNTIF($A$5:$A13,SUBSTITUTE(SUBSTITUTE(SUBSTITUTE($A13,"~","~~"),"*","~*"),"?","~?"))&gt;1),0,SUMIFS(Timesheet!$L$11:$L$70,Timesheet!$C$11:$C$70,$A13,Timesheet!$M$11:$M$70,"Y"))</f>
        <v>0</v>
      </c>
      <c r="D13" s="19">
        <f>IF(OR($A13="",COUNTIF($A$5:$A13,SUBSTITUTE(SUBSTITUTE(SUBSTITUTE($A13,"~","~~"),"*","~*"),"?","~?"))&gt;1),0,SUMIFS(Timesheet!$K$11:$K$70,Timesheet!$C$11:$C$70,$A13,Timesheet!$M$11:$M$70,"&lt;&gt;Y"))</f>
        <v>0</v>
      </c>
      <c r="E13" s="22">
        <f>IF(B13=0,0,SUMIFS(Timesheet!$K$11:$K$70,Timesheet!$C$11:$C$70,$A13,Timesheet!$M$11:$M$70,"Y")/B13)</f>
        <v>0</v>
      </c>
      <c r="F13" s="21">
        <f>IF(OR($A13="",COUNTIF($A$5:$A13,SUBSTITUTE(SUBSTITUTE(SUBSTITUTE($A13,"~","~~"),"*","~*"),"?","~?"))&gt;1),0,SUMIFS(Timesheet!$O$11:$O$70,Timesheet!$C$11:$C$70,$A13))</f>
        <v>0</v>
      </c>
      <c r="G13" s="21">
        <f>IF(OR($A13="",COUNTIF($A$5:$A13,SUBSTITUTE(SUBSTITUTE(SUBSTITUTE($A13,"~","~~"),"*","~*"),"?","~?"))&gt;1),0,SUMIFS(Timesheet!$O$11:$O$70,Timesheet!$C$11:$C$70,$A13,Timesheet!$P$11:$P$70,"&lt;&gt;Y"))</f>
        <v>0</v>
      </c>
    </row>
    <row r="14" ht="17" customHeight="1">
      <c r="A14" s="15"/>
      <c r="B14" s="19">
        <f>IF(OR($A14="",COUNTIF($A$5:$A14,SUBSTITUTE(SUBSTITUTE(SUBSTITUTE($A14,"~","~~"),"*","~*"),"?","~?"))&gt;1),0,SUMIFS(Timesheet!$K$11:$K$70,Timesheet!$C$11:$C$70,$A14))</f>
        <v>0</v>
      </c>
      <c r="C14" s="19">
        <f>IF(OR($A14="",COUNTIF($A$5:$A14,SUBSTITUTE(SUBSTITUTE(SUBSTITUTE($A14,"~","~~"),"*","~*"),"?","~?"))&gt;1),0,SUMIFS(Timesheet!$L$11:$L$70,Timesheet!$C$11:$C$70,$A14,Timesheet!$M$11:$M$70,"Y"))</f>
        <v>0</v>
      </c>
      <c r="D14" s="19">
        <f>IF(OR($A14="",COUNTIF($A$5:$A14,SUBSTITUTE(SUBSTITUTE(SUBSTITUTE($A14,"~","~~"),"*","~*"),"?","~?"))&gt;1),0,SUMIFS(Timesheet!$K$11:$K$70,Timesheet!$C$11:$C$70,$A14,Timesheet!$M$11:$M$70,"&lt;&gt;Y"))</f>
        <v>0</v>
      </c>
      <c r="E14" s="22">
        <f>IF(B14=0,0,SUMIFS(Timesheet!$K$11:$K$70,Timesheet!$C$11:$C$70,$A14,Timesheet!$M$11:$M$70,"Y")/B14)</f>
        <v>0</v>
      </c>
      <c r="F14" s="21">
        <f>IF(OR($A14="",COUNTIF($A$5:$A14,SUBSTITUTE(SUBSTITUTE(SUBSTITUTE($A14,"~","~~"),"*","~*"),"?","~?"))&gt;1),0,SUMIFS(Timesheet!$O$11:$O$70,Timesheet!$C$11:$C$70,$A14))</f>
        <v>0</v>
      </c>
      <c r="G14" s="21">
        <f>IF(OR($A14="",COUNTIF($A$5:$A14,SUBSTITUTE(SUBSTITUTE(SUBSTITUTE($A14,"~","~~"),"*","~*"),"?","~?"))&gt;1),0,SUMIFS(Timesheet!$O$11:$O$70,Timesheet!$C$11:$C$70,$A14,Timesheet!$P$11:$P$70,"&lt;&gt;Y"))</f>
        <v>0</v>
      </c>
    </row>
    <row r="15" ht="17" customHeight="1">
      <c r="A15" s="15"/>
      <c r="B15" s="19">
        <f>IF(OR($A15="",COUNTIF($A$5:$A15,SUBSTITUTE(SUBSTITUTE(SUBSTITUTE($A15,"~","~~"),"*","~*"),"?","~?"))&gt;1),0,SUMIFS(Timesheet!$K$11:$K$70,Timesheet!$C$11:$C$70,$A15))</f>
        <v>0</v>
      </c>
      <c r="C15" s="19">
        <f>IF(OR($A15="",COUNTIF($A$5:$A15,SUBSTITUTE(SUBSTITUTE(SUBSTITUTE($A15,"~","~~"),"*","~*"),"?","~?"))&gt;1),0,SUMIFS(Timesheet!$L$11:$L$70,Timesheet!$C$11:$C$70,$A15,Timesheet!$M$11:$M$70,"Y"))</f>
        <v>0</v>
      </c>
      <c r="D15" s="19">
        <f>IF(OR($A15="",COUNTIF($A$5:$A15,SUBSTITUTE(SUBSTITUTE(SUBSTITUTE($A15,"~","~~"),"*","~*"),"?","~?"))&gt;1),0,SUMIFS(Timesheet!$K$11:$K$70,Timesheet!$C$11:$C$70,$A15,Timesheet!$M$11:$M$70,"&lt;&gt;Y"))</f>
        <v>0</v>
      </c>
      <c r="E15" s="22">
        <f>IF(B15=0,0,SUMIFS(Timesheet!$K$11:$K$70,Timesheet!$C$11:$C$70,$A15,Timesheet!$M$11:$M$70,"Y")/B15)</f>
        <v>0</v>
      </c>
      <c r="F15" s="21">
        <f>IF(OR($A15="",COUNTIF($A$5:$A15,SUBSTITUTE(SUBSTITUTE(SUBSTITUTE($A15,"~","~~"),"*","~*"),"?","~?"))&gt;1),0,SUMIFS(Timesheet!$O$11:$O$70,Timesheet!$C$11:$C$70,$A15))</f>
        <v>0</v>
      </c>
      <c r="G15" s="21">
        <f>IF(OR($A15="",COUNTIF($A$5:$A15,SUBSTITUTE(SUBSTITUTE(SUBSTITUTE($A15,"~","~~"),"*","~*"),"?","~?"))&gt;1),0,SUMIFS(Timesheet!$O$11:$O$70,Timesheet!$C$11:$C$70,$A15,Timesheet!$P$11:$P$70,"&lt;&gt;Y"))</f>
        <v>0</v>
      </c>
    </row>
    <row r="16" ht="17" customHeight="1">
      <c r="A16" s="15"/>
      <c r="B16" s="19">
        <f>IF(OR($A16="",COUNTIF($A$5:$A16,SUBSTITUTE(SUBSTITUTE(SUBSTITUTE($A16,"~","~~"),"*","~*"),"?","~?"))&gt;1),0,SUMIFS(Timesheet!$K$11:$K$70,Timesheet!$C$11:$C$70,$A16))</f>
        <v>0</v>
      </c>
      <c r="C16" s="19">
        <f>IF(OR($A16="",COUNTIF($A$5:$A16,SUBSTITUTE(SUBSTITUTE(SUBSTITUTE($A16,"~","~~"),"*","~*"),"?","~?"))&gt;1),0,SUMIFS(Timesheet!$L$11:$L$70,Timesheet!$C$11:$C$70,$A16,Timesheet!$M$11:$M$70,"Y"))</f>
        <v>0</v>
      </c>
      <c r="D16" s="19">
        <f>IF(OR($A16="",COUNTIF($A$5:$A16,SUBSTITUTE(SUBSTITUTE(SUBSTITUTE($A16,"~","~~"),"*","~*"),"?","~?"))&gt;1),0,SUMIFS(Timesheet!$K$11:$K$70,Timesheet!$C$11:$C$70,$A16,Timesheet!$M$11:$M$70,"&lt;&gt;Y"))</f>
        <v>0</v>
      </c>
      <c r="E16" s="22">
        <f>IF(B16=0,0,SUMIFS(Timesheet!$K$11:$K$70,Timesheet!$C$11:$C$70,$A16,Timesheet!$M$11:$M$70,"Y")/B16)</f>
        <v>0</v>
      </c>
      <c r="F16" s="21">
        <f>IF(OR($A16="",COUNTIF($A$5:$A16,SUBSTITUTE(SUBSTITUTE(SUBSTITUTE($A16,"~","~~"),"*","~*"),"?","~?"))&gt;1),0,SUMIFS(Timesheet!$O$11:$O$70,Timesheet!$C$11:$C$70,$A16))</f>
        <v>0</v>
      </c>
      <c r="G16" s="21">
        <f>IF(OR($A16="",COUNTIF($A$5:$A16,SUBSTITUTE(SUBSTITUTE(SUBSTITUTE($A16,"~","~~"),"*","~*"),"?","~?"))&gt;1),0,SUMIFS(Timesheet!$O$11:$O$70,Timesheet!$C$11:$C$70,$A16,Timesheet!$P$11:$P$70,"&lt;&gt;Y"))</f>
        <v>0</v>
      </c>
    </row>
    <row r="17" ht="17" customHeight="1">
      <c r="A17" s="23" t="s">
        <v>36</v>
      </c>
      <c r="B17" s="19">
        <f>ROUND(B18-SUM(B5:B16),6)</f>
        <v>0</v>
      </c>
      <c r="C17" s="19">
        <f>ROUND(C18-SUM(C5:C16),6)</f>
        <v>0</v>
      </c>
      <c r="D17" s="19">
        <f>ROUND(D18-SUM(D5:D16),6)</f>
        <v>0</v>
      </c>
      <c r="E17" s="24"/>
      <c r="F17" s="21">
        <f>ROUND(F18-SUM(F5:F16),2)</f>
        <v>0</v>
      </c>
      <c r="G17" s="21">
        <f>ROUND(G18-SUM(G5:G16),2)</f>
        <v>0</v>
      </c>
    </row>
    <row r="18" ht="20" customHeight="1">
      <c r="A18" s="25" t="s">
        <v>37</v>
      </c>
      <c r="B18" s="26">
        <f>SUM(Timesheet!$K$11:$K$70)</f>
        <v>0</v>
      </c>
      <c r="C18" s="26">
        <f>SUMIFS(Timesheet!$L$11:$L$70,Timesheet!$M$11:$M$70,"Y")</f>
        <v>0</v>
      </c>
      <c r="D18" s="26">
        <f>SUMIFS(Timesheet!$K$11:$K$70,Timesheet!$M$11:$M$70,"&lt;&gt;Y")</f>
        <v>0</v>
      </c>
      <c r="E18" s="27">
        <f>IF(B18=0,0,SUMIFS(Timesheet!$K$11:$K$70,Timesheet!$M$11:$M$70,"Y")/B18)</f>
        <v>0</v>
      </c>
      <c r="F18" s="28">
        <f>SUM(Timesheet!$O$11:$O$70)</f>
        <v>0</v>
      </c>
      <c r="G18" s="28">
        <f>SUMIFS(Timesheet!$O$11:$O$70,Timesheet!$P$11:$P$70,"&lt;&gt;Y")</f>
        <v>0</v>
      </c>
    </row>
    <row r="20" ht="22" customHeight="1">
      <c r="A20" s="29" t="s">
        <v>38</v>
      </c>
    </row>
    <row r="21" ht="30" customHeight="1">
      <c r="A21" s="12" t="s">
        <v>39</v>
      </c>
      <c r="B21" s="12" t="s">
        <v>17</v>
      </c>
      <c r="C21" s="14" t="s">
        <v>4</v>
      </c>
      <c r="D21" s="14" t="s">
        <v>7</v>
      </c>
      <c r="E21" s="14" t="s">
        <v>13</v>
      </c>
    </row>
    <row r="22" ht="17" customHeight="1">
      <c r="A22" s="30" t="str">
        <f>IF(ISNUMBER(PeriodStart),PeriodStart+0,"")</f>
        <v/>
      </c>
      <c r="B22" s="31" t="str">
        <f>A22</f>
        <v/>
      </c>
      <c r="C22" s="19">
        <f>IF(ISNUMBER($B22),SUMIFS(Timesheet!$K$11:$K$70,Timesheet!$A$11:$A$70,$B22),0)</f>
        <v>0</v>
      </c>
      <c r="D22" s="19">
        <f>IF(ISNUMBER($B22),SUMIFS(Timesheet!$L$11:$L$70,Timesheet!$A$11:$A$70,$B22,Timesheet!$M$11:$M$70,"Y"),0)</f>
        <v>0</v>
      </c>
      <c r="E22" s="21">
        <f>IF(ISNUMBER($B22),SUMIFS(Timesheet!$O$11:$O$70,Timesheet!$A$11:$A$70,$B22),0)</f>
        <v>0</v>
      </c>
    </row>
    <row r="23" ht="17" customHeight="1">
      <c r="A23" s="30" t="str">
        <f>IF(ISNUMBER(PeriodStart),PeriodStart+1,"")</f>
        <v/>
      </c>
      <c r="B23" s="31" t="str">
        <f>A23</f>
        <v/>
      </c>
      <c r="C23" s="19">
        <f>IF(ISNUMBER($B23),SUMIFS(Timesheet!$K$11:$K$70,Timesheet!$A$11:$A$70,$B23),0)</f>
        <v>0</v>
      </c>
      <c r="D23" s="19">
        <f>IF(ISNUMBER($B23),SUMIFS(Timesheet!$L$11:$L$70,Timesheet!$A$11:$A$70,$B23,Timesheet!$M$11:$M$70,"Y"),0)</f>
        <v>0</v>
      </c>
      <c r="E23" s="21">
        <f>IF(ISNUMBER($B23),SUMIFS(Timesheet!$O$11:$O$70,Timesheet!$A$11:$A$70,$B23),0)</f>
        <v>0</v>
      </c>
    </row>
    <row r="24" ht="17" customHeight="1">
      <c r="A24" s="30" t="str">
        <f>IF(ISNUMBER(PeriodStart),PeriodStart+2,"")</f>
        <v/>
      </c>
      <c r="B24" s="31" t="str">
        <f>A24</f>
        <v/>
      </c>
      <c r="C24" s="19">
        <f>IF(ISNUMBER($B24),SUMIFS(Timesheet!$K$11:$K$70,Timesheet!$A$11:$A$70,$B24),0)</f>
        <v>0</v>
      </c>
      <c r="D24" s="19">
        <f>IF(ISNUMBER($B24),SUMIFS(Timesheet!$L$11:$L$70,Timesheet!$A$11:$A$70,$B24,Timesheet!$M$11:$M$70,"Y"),0)</f>
        <v>0</v>
      </c>
      <c r="E24" s="21">
        <f>IF(ISNUMBER($B24),SUMIFS(Timesheet!$O$11:$O$70,Timesheet!$A$11:$A$70,$B24),0)</f>
        <v>0</v>
      </c>
    </row>
    <row r="25" ht="17" customHeight="1">
      <c r="A25" s="30" t="str">
        <f>IF(ISNUMBER(PeriodStart),PeriodStart+3,"")</f>
        <v/>
      </c>
      <c r="B25" s="31" t="str">
        <f>A25</f>
        <v/>
      </c>
      <c r="C25" s="19">
        <f>IF(ISNUMBER($B25),SUMIFS(Timesheet!$K$11:$K$70,Timesheet!$A$11:$A$70,$B25),0)</f>
        <v>0</v>
      </c>
      <c r="D25" s="19">
        <f>IF(ISNUMBER($B25),SUMIFS(Timesheet!$L$11:$L$70,Timesheet!$A$11:$A$70,$B25,Timesheet!$M$11:$M$70,"Y"),0)</f>
        <v>0</v>
      </c>
      <c r="E25" s="21">
        <f>IF(ISNUMBER($B25),SUMIFS(Timesheet!$O$11:$O$70,Timesheet!$A$11:$A$70,$B25),0)</f>
        <v>0</v>
      </c>
    </row>
    <row r="26" ht="17" customHeight="1">
      <c r="A26" s="30" t="str">
        <f>IF(ISNUMBER(PeriodStart),PeriodStart+4,"")</f>
        <v/>
      </c>
      <c r="B26" s="31" t="str">
        <f>A26</f>
        <v/>
      </c>
      <c r="C26" s="19">
        <f>IF(ISNUMBER($B26),SUMIFS(Timesheet!$K$11:$K$70,Timesheet!$A$11:$A$70,$B26),0)</f>
        <v>0</v>
      </c>
      <c r="D26" s="19">
        <f>IF(ISNUMBER($B26),SUMIFS(Timesheet!$L$11:$L$70,Timesheet!$A$11:$A$70,$B26,Timesheet!$M$11:$M$70,"Y"),0)</f>
        <v>0</v>
      </c>
      <c r="E26" s="21">
        <f>IF(ISNUMBER($B26),SUMIFS(Timesheet!$O$11:$O$70,Timesheet!$A$11:$A$70,$B26),0)</f>
        <v>0</v>
      </c>
    </row>
    <row r="27" ht="17" customHeight="1">
      <c r="A27" s="30" t="str">
        <f>IF(ISNUMBER(PeriodStart),PeriodStart+5,"")</f>
        <v/>
      </c>
      <c r="B27" s="31" t="str">
        <f>A27</f>
        <v/>
      </c>
      <c r="C27" s="19">
        <f>IF(ISNUMBER($B27),SUMIFS(Timesheet!$K$11:$K$70,Timesheet!$A$11:$A$70,$B27),0)</f>
        <v>0</v>
      </c>
      <c r="D27" s="19">
        <f>IF(ISNUMBER($B27),SUMIFS(Timesheet!$L$11:$L$70,Timesheet!$A$11:$A$70,$B27,Timesheet!$M$11:$M$70,"Y"),0)</f>
        <v>0</v>
      </c>
      <c r="E27" s="21">
        <f>IF(ISNUMBER($B27),SUMIFS(Timesheet!$O$11:$O$70,Timesheet!$A$11:$A$70,$B27),0)</f>
        <v>0</v>
      </c>
    </row>
    <row r="28" ht="17" customHeight="1">
      <c r="A28" s="30" t="str">
        <f>IF(ISNUMBER(PeriodStart),PeriodStart+6,"")</f>
        <v/>
      </c>
      <c r="B28" s="31" t="str">
        <f>A28</f>
        <v/>
      </c>
      <c r="C28" s="19">
        <f>IF(ISNUMBER($B28),SUMIFS(Timesheet!$K$11:$K$70,Timesheet!$A$11:$A$70,$B28),0)</f>
        <v>0</v>
      </c>
      <c r="D28" s="19">
        <f>IF(ISNUMBER($B28),SUMIFS(Timesheet!$L$11:$L$70,Timesheet!$A$11:$A$70,$B28,Timesheet!$M$11:$M$70,"Y"),0)</f>
        <v>0</v>
      </c>
      <c r="E28" s="21">
        <f>IF(ISNUMBER($B28),SUMIFS(Timesheet!$O$11:$O$70,Timesheet!$A$11:$A$70,$B28),0)</f>
        <v>0</v>
      </c>
    </row>
  </sheetData>
  <sheetProtection sheet="1" objects="1" scenarios="1" formatColumns="0" formatRows="0" autoFilter="0"/>
  <mergeCells count="2">
    <mergeCell ref="A1:G1"/>
    <mergeCell ref="A2:G2"/>
  </mergeCells>
  <pageMargins left="0.4" right="0.4" top="0.5" bottom="0.6" header="0.3" footer="0.3"/>
  <pageSetup paperSize="9" orientation="portrait" fitToWidth="1" fitToHeight="0"/>
  <headerFooter>
    <oddFooter>&amp;L&amp;8MinuteDock billable timesheet template · minutedock.com&amp;R&amp;8Page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1"/>
  <sheetViews>
    <sheetView showGridLines="0" workbookViewId="0">
      <selection activeCell="A1" sqref="A1"/>
    </sheetView>
  </sheetViews>
  <sheetFormatPr defaultRowHeight="15"/>
  <cols>
    <col min="1" max="1" width="4" customWidth="1"/>
    <col min="2" max="2" width="92" customWidth="1"/>
  </cols>
  <sheetData>
    <row r="1" ht="30" customHeight="1">
      <c r="A1" s="1" t="s">
        <v>40</v>
      </c>
      <c r="B1" s="1"/>
    </row>
    <row r="2" ht="30" customHeight="1">
      <c r="A2" s="32" t="s">
        <v>41</v>
      </c>
      <c r="B2" s="32"/>
    </row>
    <row r="3" ht="26" customHeight="1">
      <c r="A3" s="29" t="s">
        <v>42</v>
      </c>
      <c r="B3" s="29"/>
    </row>
    <row r="4" ht="17" customHeight="1">
      <c r="A4" s="33">
        <v>1</v>
      </c>
      <c r="B4" s="34" t="s">
        <v>43</v>
      </c>
    </row>
    <row r="5" ht="17" customHeight="1">
      <c r="A5" s="33">
        <v>2</v>
      </c>
      <c r="B5" s="34" t="s">
        <v>44</v>
      </c>
    </row>
    <row r="6" ht="17" customHeight="1">
      <c r="A6" s="33">
        <v>3</v>
      </c>
      <c r="B6" s="34" t="s">
        <v>45</v>
      </c>
    </row>
    <row r="7" ht="26" customHeight="1">
      <c r="A7" s="29" t="s">
        <v>46</v>
      </c>
      <c r="B7" s="29"/>
    </row>
    <row r="8" ht="17" customHeight="1">
      <c r="A8" s="33">
        <v>4</v>
      </c>
      <c r="B8" s="34" t="s">
        <v>47</v>
      </c>
    </row>
    <row r="9" ht="31" customHeight="1">
      <c r="A9" s="33">
        <v>5</v>
      </c>
      <c r="B9" s="34" t="s">
        <v>48</v>
      </c>
    </row>
    <row r="10" ht="17" customHeight="1">
      <c r="A10" s="33">
        <v>6</v>
      </c>
      <c r="B10" s="34" t="s">
        <v>49</v>
      </c>
    </row>
    <row r="11" ht="26" customHeight="1">
      <c r="A11" s="29" t="s">
        <v>50</v>
      </c>
      <c r="B11" s="29"/>
    </row>
    <row r="12" ht="17" customHeight="1">
      <c r="A12" s="33">
        <v>7</v>
      </c>
      <c r="B12" s="34" t="s">
        <v>51</v>
      </c>
    </row>
    <row r="13" ht="17" customHeight="1">
      <c r="A13" s="33">
        <v>8</v>
      </c>
      <c r="B13" s="34" t="s">
        <v>52</v>
      </c>
    </row>
    <row r="14" ht="26" customHeight="1">
      <c r="A14" s="29" t="s">
        <v>53</v>
      </c>
      <c r="B14" s="29"/>
    </row>
    <row r="15" ht="31" customHeight="1">
      <c r="A15" s="33" t="s">
        <v>54</v>
      </c>
      <c r="B15" s="34" t="s">
        <v>55</v>
      </c>
    </row>
    <row r="16" ht="17" customHeight="1">
      <c r="A16" s="33" t="s">
        <v>54</v>
      </c>
      <c r="B16" s="34" t="s">
        <v>56</v>
      </c>
    </row>
    <row r="17" ht="17" customHeight="1">
      <c r="A17" s="33" t="s">
        <v>54</v>
      </c>
      <c r="B17" s="34" t="s">
        <v>57</v>
      </c>
    </row>
    <row r="18" ht="17" customHeight="1">
      <c r="A18" s="33" t="s">
        <v>54</v>
      </c>
      <c r="B18" s="34" t="s">
        <v>58</v>
      </c>
    </row>
    <row r="19" ht="31" customHeight="1">
      <c r="A19" s="33" t="s">
        <v>54</v>
      </c>
      <c r="B19" s="34" t="s">
        <v>59</v>
      </c>
    </row>
    <row r="20" ht="26" customHeight="1">
      <c r="A20" s="35" t="s">
        <v>60</v>
      </c>
      <c r="B20" s="35"/>
    </row>
    <row r="21" ht="17" customHeight="1">
      <c r="A21" s="34" t="s">
        <v>61</v>
      </c>
      <c r="B21" s="34"/>
    </row>
  </sheetData>
  <mergeCells count="7">
    <mergeCell ref="A2:B2"/>
    <mergeCell ref="A3:B3"/>
    <mergeCell ref="A7:B7"/>
    <mergeCell ref="A11:B11"/>
    <mergeCell ref="A14:B14"/>
    <mergeCell ref="A20:B20"/>
    <mergeCell ref="A21:B21"/>
  </mergeCells>
  <pageMargins left="0.4" right="0.4" top="0.5" bottom="0.6" header="0.3" footer="0.3"/>
  <pageSetup paperSize="9" orientation="portrait" fitToWidth="1" fitToHeight="0"/>
  <headerFooter>
    <oddFooter>&amp;L&amp;8MinuteDock billable timesheet template · minutedock.com&amp;R&amp;8Page &amp;P of &amp;N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billable timesheet</dc:title>
  <dc:creator/>
  <cp:lastModifiedBy/>
</cp:coreProperties>
</file>